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QHSE-ORGA-ICT\QHSE\SISDOC\Moduli\APP_Acquisti\MOD-ACQ-001 SAL\"/>
    </mc:Choice>
  </mc:AlternateContent>
  <bookViews>
    <workbookView xWindow="-15" yWindow="-15" windowWidth="12120" windowHeight="2535"/>
  </bookViews>
  <sheets>
    <sheet name="EURO" sheetId="2" r:id="rId1"/>
  </sheets>
  <definedNames>
    <definedName name="_xlnm.Print_Area" localSheetId="0">EURO!$A$1:$AC$50</definedName>
  </definedNames>
  <calcPr calcId="152511"/>
</workbook>
</file>

<file path=xl/calcChain.xml><?xml version="1.0" encoding="utf-8"?>
<calcChain xmlns="http://schemas.openxmlformats.org/spreadsheetml/2006/main">
  <c r="W12" i="2" l="1"/>
  <c r="T12" i="2"/>
  <c r="Z12" i="2" s="1"/>
  <c r="T13" i="2"/>
  <c r="Z13" i="2" s="1"/>
  <c r="T14" i="2"/>
  <c r="T15" i="2"/>
  <c r="T16" i="2"/>
  <c r="W13" i="2"/>
  <c r="W14" i="2"/>
  <c r="Z14" i="2"/>
  <c r="W15" i="2"/>
  <c r="Z15" i="2"/>
  <c r="AA15" i="2"/>
  <c r="AB15" i="2"/>
  <c r="AC15" i="2"/>
  <c r="W16" i="2"/>
  <c r="Z16" i="2"/>
  <c r="AB16" i="2" s="1"/>
  <c r="T17" i="2"/>
  <c r="Z17" i="2" s="1"/>
  <c r="W34" i="2"/>
  <c r="Z34" i="2"/>
  <c r="AA34" i="2"/>
  <c r="AB34" i="2"/>
  <c r="AC34" i="2" s="1"/>
  <c r="W35" i="2"/>
  <c r="Z35" i="2" s="1"/>
  <c r="AA35" i="2"/>
  <c r="AB35" i="2"/>
  <c r="AC35" i="2" s="1"/>
  <c r="W36" i="2"/>
  <c r="Z36" i="2"/>
  <c r="AA36" i="2"/>
  <c r="AB36" i="2"/>
  <c r="AC36" i="2" s="1"/>
  <c r="W28" i="2"/>
  <c r="W27" i="2"/>
  <c r="W26" i="2"/>
  <c r="W25" i="2"/>
  <c r="W24" i="2"/>
  <c r="W17" i="2"/>
  <c r="W18" i="2"/>
  <c r="W19" i="2"/>
  <c r="W20" i="2"/>
  <c r="W37" i="2"/>
  <c r="Z37" i="2"/>
  <c r="W33" i="2"/>
  <c r="Z33" i="2"/>
  <c r="W32" i="2"/>
  <c r="T28" i="2"/>
  <c r="Z28" i="2" s="1"/>
  <c r="T27" i="2"/>
  <c r="Z27" i="2"/>
  <c r="AB27" i="2" s="1"/>
  <c r="T26" i="2"/>
  <c r="Z26" i="2" s="1"/>
  <c r="T25" i="2"/>
  <c r="Z25" i="2" s="1"/>
  <c r="T24" i="2"/>
  <c r="Z24" i="2" s="1"/>
  <c r="T20" i="2"/>
  <c r="Z20" i="2" s="1"/>
  <c r="T19" i="2"/>
  <c r="Z19" i="2" s="1"/>
  <c r="T18" i="2"/>
  <c r="Z18" i="2" s="1"/>
  <c r="AB37" i="2"/>
  <c r="AB33" i="2"/>
  <c r="AB32" i="2"/>
  <c r="AA32" i="2"/>
  <c r="AC32" i="2" s="1"/>
  <c r="AA33" i="2"/>
  <c r="AA37" i="2"/>
  <c r="AC37" i="2" s="1"/>
  <c r="AC50" i="2"/>
  <c r="E41" i="2"/>
  <c r="U43" i="2" s="1"/>
  <c r="AF23" i="2"/>
  <c r="AF11" i="2"/>
  <c r="AG23" i="2"/>
  <c r="AG11" i="2"/>
  <c r="AG15" i="2" s="1"/>
  <c r="AG31" i="2"/>
  <c r="AF31" i="2"/>
  <c r="AA16" i="2"/>
  <c r="Z32" i="2"/>
  <c r="Z38" i="2" s="1"/>
  <c r="AB14" i="2"/>
  <c r="AA14" i="2"/>
  <c r="AA27" i="2"/>
  <c r="AF15" i="2"/>
  <c r="AC14" i="2" l="1"/>
  <c r="AG14" i="2" s="1"/>
  <c r="AB25" i="2"/>
  <c r="AC25" i="2" s="1"/>
  <c r="AG25" i="2" s="1"/>
  <c r="AA25" i="2"/>
  <c r="AA19" i="2"/>
  <c r="AC19" i="2" s="1"/>
  <c r="AF19" i="2" s="1"/>
  <c r="AB19" i="2"/>
  <c r="AC27" i="2"/>
  <c r="AG27" i="2" s="1"/>
  <c r="AC16" i="2"/>
  <c r="W6" i="2"/>
  <c r="AC33" i="2"/>
  <c r="AA17" i="2"/>
  <c r="AF37" i="2"/>
  <c r="AG37" i="2"/>
  <c r="AG32" i="2"/>
  <c r="AC38" i="2"/>
  <c r="AF32" i="2"/>
  <c r="AB38" i="2"/>
  <c r="AB18" i="2"/>
  <c r="AA18" i="2"/>
  <c r="AC18" i="2" s="1"/>
  <c r="Z29" i="2"/>
  <c r="AA24" i="2"/>
  <c r="AB24" i="2"/>
  <c r="AF27" i="2"/>
  <c r="AA28" i="2"/>
  <c r="AB28" i="2"/>
  <c r="AF16" i="2"/>
  <c r="AG16" i="2"/>
  <c r="AB12" i="2"/>
  <c r="AA12" i="2"/>
  <c r="Z21" i="2"/>
  <c r="AF33" i="2"/>
  <c r="AG33" i="2"/>
  <c r="AG19" i="2"/>
  <c r="AA20" i="2"/>
  <c r="AB20" i="2"/>
  <c r="AF25" i="2"/>
  <c r="AA26" i="2"/>
  <c r="AB26" i="2"/>
  <c r="AA13" i="2"/>
  <c r="AB13" i="2"/>
  <c r="AF14" i="2"/>
  <c r="AB17" i="2"/>
  <c r="AC17" i="2" s="1"/>
  <c r="AC26" i="2" l="1"/>
  <c r="AG26" i="2" s="1"/>
  <c r="AC20" i="2"/>
  <c r="AF17" i="2"/>
  <c r="AG17" i="2"/>
  <c r="AF26" i="2"/>
  <c r="AF20" i="2"/>
  <c r="AG20" i="2"/>
  <c r="AB21" i="2"/>
  <c r="AC28" i="2"/>
  <c r="AA29" i="2"/>
  <c r="I22" i="2" s="1"/>
  <c r="AC24" i="2"/>
  <c r="AF18" i="2"/>
  <c r="AG18" i="2"/>
  <c r="AA38" i="2"/>
  <c r="AC13" i="2"/>
  <c r="Z40" i="2"/>
  <c r="AC12" i="2"/>
  <c r="AA21" i="2"/>
  <c r="AB29" i="2"/>
  <c r="AB40" i="2" s="1"/>
  <c r="AF38" i="2"/>
  <c r="AG38" i="2"/>
  <c r="J22" i="2" l="1"/>
  <c r="AA40" i="2"/>
  <c r="B21" i="2" s="1"/>
  <c r="AF12" i="2"/>
  <c r="AC21" i="2"/>
  <c r="AG12" i="2"/>
  <c r="AF13" i="2"/>
  <c r="AG13" i="2"/>
  <c r="AF24" i="2"/>
  <c r="AF29" i="2" s="1"/>
  <c r="AG24" i="2"/>
  <c r="AC29" i="2"/>
  <c r="AC40" i="2" s="1"/>
  <c r="AF28" i="2"/>
  <c r="AG28" i="2"/>
  <c r="H22" i="2"/>
  <c r="AG29" i="2" l="1"/>
  <c r="AG21" i="2"/>
  <c r="AF21" i="2"/>
  <c r="AF40" i="2" s="1"/>
  <c r="AF42" i="2" s="1"/>
  <c r="K22" i="2"/>
  <c r="AG40" i="2" l="1"/>
  <c r="AG42" i="2" s="1"/>
</calcChain>
</file>

<file path=xl/comments1.xml><?xml version="1.0" encoding="utf-8"?>
<comments xmlns="http://schemas.openxmlformats.org/spreadsheetml/2006/main">
  <authors>
    <author>di</author>
    <author>Dennis</author>
    <author>io</author>
  </authors>
  <commentList>
    <comment ref="A1" authorId="0" shapeId="0">
      <text>
        <r>
          <rPr>
            <b/>
            <sz val="8"/>
            <color indexed="81"/>
            <rFont val="Tahoma"/>
          </rPr>
          <t>STAMP and/or NAME OF THE SUBCONTRACTOR</t>
        </r>
      </text>
    </comment>
    <comment ref="U6" authorId="0" shapeId="0">
      <text>
        <r>
          <rPr>
            <b/>
            <sz val="8"/>
            <color indexed="81"/>
            <rFont val="Tahoma"/>
            <family val="2"/>
          </rPr>
          <t>SUBCONTRACTOR:
FILL IN THE PROGRESSIVE NUMBER</t>
        </r>
        <r>
          <rPr>
            <sz val="8"/>
            <color indexed="81"/>
            <rFont val="Tahoma"/>
            <family val="2"/>
          </rPr>
          <t xml:space="preserve"> RELEVANT TO THE COST PROGRESS REPORT BEING ISSUED (ie. if 2 have already been issued, the surrent cost progress report will be the third, hence no. 3) (slash '/' and '°' will appear automatically)</t>
        </r>
      </text>
    </comment>
    <comment ref="W6" authorId="0" shapeId="0">
      <text>
        <r>
          <rPr>
            <sz val="8"/>
            <color indexed="81"/>
            <rFont val="Tahoma"/>
            <family val="2"/>
          </rPr>
          <t xml:space="preserve">'FINAL' appears automatically upon completion of the 100% of the initial contract </t>
        </r>
      </text>
    </comment>
    <comment ref="U11" authorId="0" shapeId="0">
      <text>
        <r>
          <rPr>
            <sz val="10"/>
            <color indexed="81"/>
            <rFont val="Tahoma"/>
            <family val="2"/>
          </rPr>
          <t xml:space="preserve">
The unit price is filled in when initially setting the document</t>
        </r>
      </text>
    </comment>
    <comment ref="Z11" authorId="0" shapeId="0">
      <text>
        <r>
          <rPr>
            <sz val="8"/>
            <color indexed="81"/>
            <rFont val="Tahoma"/>
            <family val="2"/>
          </rPr>
          <t xml:space="preserve">
The contractual amount is filled in when initially setting the document</t>
        </r>
      </text>
    </comment>
    <comment ref="AF11" authorId="1" shapeId="0">
      <text>
        <r>
          <rPr>
            <sz val="8"/>
            <color indexed="81"/>
            <rFont val="Tahoma"/>
            <family val="2"/>
          </rPr>
          <t xml:space="preserve">completamento automatico (viene dedotto eventuale </t>
        </r>
        <r>
          <rPr>
            <b/>
            <sz val="8"/>
            <color indexed="81"/>
            <rFont val="Tahoma"/>
            <family val="2"/>
          </rPr>
          <t>anticipo</t>
        </r>
        <r>
          <rPr>
            <sz val="8"/>
            <color indexed="81"/>
            <rFont val="Tahoma"/>
            <family val="2"/>
          </rPr>
          <t>)</t>
        </r>
      </text>
    </comment>
    <comment ref="AG11" authorId="1" shapeId="0">
      <text>
        <r>
          <rPr>
            <sz val="8"/>
            <color indexed="81"/>
            <rFont val="Tahoma"/>
            <family val="2"/>
          </rPr>
          <t>completamento automatico (vengono dedotti l'</t>
        </r>
        <r>
          <rPr>
            <b/>
            <sz val="8"/>
            <color indexed="81"/>
            <rFont val="Tahoma"/>
            <family val="2"/>
          </rPr>
          <t>anticipo</t>
        </r>
        <r>
          <rPr>
            <sz val="8"/>
            <color indexed="81"/>
            <rFont val="Tahoma"/>
            <family val="2"/>
          </rPr>
          <t xml:space="preserve"> e la ritenuta a fine </t>
        </r>
        <r>
          <rPr>
            <b/>
            <sz val="8"/>
            <color indexed="81"/>
            <rFont val="Tahoma"/>
            <family val="2"/>
          </rPr>
          <t>garanzia</t>
        </r>
        <r>
          <rPr>
            <sz val="8"/>
            <color indexed="81"/>
            <rFont val="Tahoma"/>
            <family val="2"/>
          </rPr>
          <t>)</t>
        </r>
      </text>
    </comment>
    <comment ref="B21" authorId="0" shapeId="0">
      <text>
        <r>
          <rPr>
            <sz val="8"/>
            <color indexed="81"/>
            <rFont val="Tahoma"/>
            <family val="2"/>
          </rPr>
          <t>This cell  automatically verifies exceeding the limits of commercial validity of the contract
IT GIVES A NOTICE FOR EXCEEDING THE LIMITS OF COMMERCIAL VALIDITY OF THE CONTRACT</t>
        </r>
      </text>
    </comment>
    <comment ref="H22" authorId="2" shapeId="0">
      <text>
        <r>
          <rPr>
            <b/>
            <sz val="8"/>
            <color indexed="81"/>
            <rFont val="Tahoma"/>
          </rPr>
          <t>do NOT delete this cell, it is useful to verify the LIMIT OF COMMERCIAL VALIDITY
(contract activities)</t>
        </r>
      </text>
    </comment>
    <comment ref="I22" authorId="2" shapeId="0">
      <text>
        <r>
          <rPr>
            <b/>
            <sz val="8"/>
            <color indexed="81"/>
            <rFont val="Tahoma"/>
          </rPr>
          <t xml:space="preserve">do NOT delete this cell, it is useful to verify the LIMIT OF COMMERCIAL VALIDITY
Extracontractual activities
</t>
        </r>
      </text>
    </comment>
    <comment ref="J22" authorId="2" shapeId="0">
      <text>
        <r>
          <rPr>
            <b/>
            <sz val="8"/>
            <color indexed="81"/>
            <rFont val="Tahoma"/>
          </rPr>
          <t>do not delete this cell, it is useful to verify the LIMIT OF COMMERCIAL VALIDITY
in-house activities</t>
        </r>
      </text>
    </comment>
    <comment ref="K22" authorId="2" shapeId="0">
      <text>
        <r>
          <rPr>
            <sz val="8"/>
            <color indexed="81"/>
            <rFont val="Tahoma"/>
            <family val="2"/>
          </rPr>
          <t>AUTOMATIC CELL, IT GIVES THE AMOUNT WHICH EXCEEDS THE LIMIT OF COMMERCIAL VALIDITY</t>
        </r>
      </text>
    </comment>
    <comment ref="U23" authorId="0" shapeId="0">
      <text>
        <r>
          <rPr>
            <sz val="10"/>
            <color indexed="81"/>
            <rFont val="Tahoma"/>
            <family val="2"/>
          </rPr>
          <t xml:space="preserve">
The unit price is filled in when initially setting the document</t>
        </r>
      </text>
    </comment>
    <comment ref="Z23" authorId="0" shapeId="0">
      <text>
        <r>
          <rPr>
            <sz val="8"/>
            <color indexed="81"/>
            <rFont val="Tahoma"/>
            <family val="2"/>
          </rPr>
          <t xml:space="preserve">
The contractual amount is filled in when initially setting the document</t>
        </r>
      </text>
    </comment>
    <comment ref="AF23" authorId="0" shapeId="0">
      <text>
        <r>
          <rPr>
            <sz val="8"/>
            <color indexed="81"/>
            <rFont val="Tahoma"/>
            <family val="2"/>
          </rPr>
          <t>completamento automatico (</t>
        </r>
        <r>
          <rPr>
            <b/>
            <sz val="8"/>
            <color indexed="81"/>
            <rFont val="Tahoma"/>
            <family val="2"/>
          </rPr>
          <t>NON</t>
        </r>
        <r>
          <rPr>
            <sz val="8"/>
            <color indexed="81"/>
            <rFont val="Tahoma"/>
            <family val="2"/>
          </rPr>
          <t xml:space="preserve"> viene dedotto eventuale </t>
        </r>
        <r>
          <rPr>
            <b/>
            <sz val="8"/>
            <color indexed="81"/>
            <rFont val="Tahoma"/>
            <family val="2"/>
          </rPr>
          <t>anticipo</t>
        </r>
        <r>
          <rPr>
            <sz val="8"/>
            <color indexed="81"/>
            <rFont val="Tahoma"/>
            <family val="2"/>
          </rPr>
          <t>)</t>
        </r>
      </text>
    </comment>
    <comment ref="AG23" authorId="0" shapeId="0">
      <text>
        <r>
          <rPr>
            <sz val="8"/>
            <color indexed="81"/>
            <rFont val="Tahoma"/>
            <family val="2"/>
          </rPr>
          <t xml:space="preserve">completamento automatico (viene dedotta la ritenuta a fine </t>
        </r>
        <r>
          <rPr>
            <b/>
            <sz val="8"/>
            <color indexed="81"/>
            <rFont val="Tahoma"/>
            <family val="2"/>
          </rPr>
          <t>garanzia</t>
        </r>
        <r>
          <rPr>
            <sz val="8"/>
            <color indexed="81"/>
            <rFont val="Tahoma"/>
            <family val="2"/>
          </rPr>
          <t>)</t>
        </r>
      </text>
    </comment>
    <comment ref="U31" authorId="0" shapeId="0">
      <text>
        <r>
          <rPr>
            <sz val="10"/>
            <color indexed="81"/>
            <rFont val="Tahoma"/>
            <family val="2"/>
          </rPr>
          <t xml:space="preserve">
The unit price is filled in when initially setting the document</t>
        </r>
      </text>
    </comment>
    <comment ref="Z31" authorId="0" shapeId="0">
      <text>
        <r>
          <rPr>
            <sz val="8"/>
            <color indexed="81"/>
            <rFont val="Tahoma"/>
            <family val="2"/>
          </rPr>
          <t xml:space="preserve">
The contractual amount is filled in when initially setting the document</t>
        </r>
      </text>
    </comment>
    <comment ref="B41" authorId="1" shapeId="0">
      <text>
        <r>
          <rPr>
            <sz val="8"/>
            <color indexed="81"/>
            <rFont val="Tahoma"/>
            <family val="2"/>
          </rPr>
          <t xml:space="preserve">automatic cell
</t>
        </r>
        <r>
          <rPr>
            <b/>
            <sz val="8"/>
            <color indexed="81"/>
            <rFont val="Tahoma"/>
            <family val="2"/>
          </rPr>
          <t xml:space="preserve">SUBCONTRACTOR
</t>
        </r>
        <r>
          <rPr>
            <sz val="8"/>
            <color indexed="81"/>
            <rFont val="Tahoma"/>
            <family val="2"/>
          </rPr>
          <t>When it shows final report, verify it really is the last report.</t>
        </r>
      </text>
    </comment>
    <comment ref="E41" authorId="1" shapeId="0">
      <text>
        <r>
          <rPr>
            <sz val="8"/>
            <color indexed="81"/>
            <rFont val="Tahoma"/>
            <family val="2"/>
          </rPr>
          <t>automatic cell
Note: if total %  = or &gt; 100%  without it being the final report, select the cell "PARTIAL DOC"</t>
        </r>
      </text>
    </comment>
    <comment ref="A43" authorId="0" shapeId="0">
      <text>
        <r>
          <rPr>
            <sz val="8"/>
            <color indexed="81"/>
            <rFont val="Tahoma"/>
            <family val="2"/>
          </rPr>
          <t xml:space="preserve">
the limt of commercial validity of the contract can be </t>
        </r>
        <r>
          <rPr>
            <b/>
            <sz val="8"/>
            <color indexed="81"/>
            <rFont val="Tahoma"/>
            <family val="2"/>
          </rPr>
          <t xml:space="preserve">filled in manually </t>
        </r>
        <r>
          <rPr>
            <sz val="8"/>
            <color indexed="81"/>
            <rFont val="Tahoma"/>
            <family val="2"/>
          </rPr>
          <t xml:space="preserve">or left blank to let it be filled automatically with the total amount of the cells </t>
        </r>
        <r>
          <rPr>
            <b/>
            <sz val="8"/>
            <color indexed="81"/>
            <rFont val="Tahoma"/>
            <family val="2"/>
          </rPr>
          <t>contract amount</t>
        </r>
      </text>
    </comment>
    <comment ref="AG44" authorId="0" shapeId="0">
      <text>
        <r>
          <rPr>
            <b/>
            <sz val="8"/>
            <color indexed="81"/>
            <rFont val="Tahoma"/>
          </rPr>
          <t>LO SFONDO DI QUESTO COLORE INDICA LE CELLE IN CUI IL CONTRATTISTA PUO'/DEVE INSERIRE I DATI</t>
        </r>
      </text>
    </comment>
    <comment ref="AC50" authorId="0" shapeId="0">
      <text>
        <r>
          <rPr>
            <sz val="8"/>
            <color indexed="81"/>
            <rFont val="Tahoma"/>
            <family val="2"/>
          </rPr>
          <t>automatic cell
(PRINTING DATE)</t>
        </r>
      </text>
    </comment>
  </commentList>
</comments>
</file>

<file path=xl/sharedStrings.xml><?xml version="1.0" encoding="utf-8"?>
<sst xmlns="http://schemas.openxmlformats.org/spreadsheetml/2006/main" count="87" uniqueCount="48">
  <si>
    <t>……………………………………</t>
  </si>
  <si>
    <t>pagabili</t>
  </si>
  <si>
    <t>da ricezione</t>
  </si>
  <si>
    <t>dedotti</t>
  </si>
  <si>
    <t>extra contrattuali</t>
  </si>
  <si>
    <t>economia</t>
  </si>
  <si>
    <t>AREA NON STAMPATA</t>
  </si>
  <si>
    <t>x</t>
  </si>
  <si>
    <t>Progress (quantity / %)</t>
  </si>
  <si>
    <t>Amount in Eur (€)</t>
  </si>
  <si>
    <t>PHASE</t>
  </si>
  <si>
    <t>CONTRACT ARTICLE</t>
  </si>
  <si>
    <t>DESCRIPTION</t>
  </si>
  <si>
    <t>This Month (A)</t>
  </si>
  <si>
    <t>Previous Month (B)</t>
  </si>
  <si>
    <t>Cumulative Progress (C=A+B)</t>
  </si>
  <si>
    <t>SUBCONTRACTOR:</t>
  </si>
  <si>
    <t>Cumulative Progress Amount (Euro)</t>
  </si>
  <si>
    <t>Previous Progress Amount (Euro)</t>
  </si>
  <si>
    <t>Progress This Month (Euro)</t>
  </si>
  <si>
    <t>SUBTOTAL</t>
  </si>
  <si>
    <t>EXTRA S.O.W. ACTIVITIES</t>
  </si>
  <si>
    <t>S.O.W. ACTIVITIES</t>
  </si>
  <si>
    <t>FINAL DOC</t>
  </si>
  <si>
    <t>PARTIAL DOC</t>
  </si>
  <si>
    <t>NAME</t>
  </si>
  <si>
    <t>SIGNATURE</t>
  </si>
  <si>
    <t>U.M.</t>
  </si>
  <si>
    <t>Unitary Price</t>
  </si>
  <si>
    <t>Contract Amount</t>
  </si>
  <si>
    <t>ACTIVITIES EXTRA S.O.W. BASED ON TIME SHEET</t>
  </si>
  <si>
    <t>POSITION</t>
  </si>
  <si>
    <t>PROJECT MANAGER</t>
  </si>
  <si>
    <t>TOTAL INVOICE (EUR)</t>
  </si>
  <si>
    <t>DATE:</t>
  </si>
  <si>
    <t>CONTRACT AMOUNT VALIDITY</t>
  </si>
  <si>
    <t xml:space="preserve">JOB  </t>
  </si>
  <si>
    <t xml:space="preserve">DESCRIPTION OF JOB  </t>
  </si>
  <si>
    <t xml:space="preserve">CONTRACT/ORDER N°   </t>
  </si>
  <si>
    <t xml:space="preserve">MONTH  </t>
  </si>
  <si>
    <t>CHECKED BY:</t>
  </si>
  <si>
    <t>HRS</t>
  </si>
  <si>
    <t>NAME OF SUBCONTRACTOR</t>
  </si>
  <si>
    <t>NAME &amp; SURNAME</t>
  </si>
  <si>
    <t>COST PROGRESS REPORT -  N.</t>
  </si>
  <si>
    <t>Project Cost controller</t>
  </si>
  <si>
    <t>Unit Price</t>
  </si>
  <si>
    <t>FORES REPRESENTATIVE: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</si>
</sst>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-\€\ * #,##0.00_-;\-\€\ * #,##0.00_-;_-\€\ * &quot;-&quot;??_-;_-@_-"/>
    <numFmt numFmtId="165" formatCode="00\-00"/>
    <numFmt numFmtId="166" formatCode="0.00000%"/>
    <numFmt numFmtId="167" formatCode="&quot;€&quot;\ #,##0.00"/>
    <numFmt numFmtId="168" formatCode="000\N00"/>
    <numFmt numFmtId="169" formatCode="&quot;Rev. &quot;0"/>
    <numFmt numFmtId="170" formatCode="0000&quot;/&quot;0000&quot; OY&quot;"/>
  </numFmts>
  <fonts count="32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sz val="5"/>
      <name val="Arial"/>
      <family val="2"/>
    </font>
    <font>
      <b/>
      <sz val="6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81"/>
      <name val="Tahoma"/>
      <family val="2"/>
    </font>
    <font>
      <b/>
      <u/>
      <sz val="11"/>
      <name val="Arial"/>
      <family val="2"/>
    </font>
    <font>
      <sz val="11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sz val="3.3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i/>
      <u/>
      <sz val="10"/>
      <color indexed="10"/>
      <name val="Arial"/>
      <family val="2"/>
    </font>
    <font>
      <b/>
      <sz val="8"/>
      <color indexed="81"/>
      <name val="Tahoma"/>
    </font>
    <font>
      <b/>
      <i/>
      <sz val="10"/>
      <name val="Arial"/>
      <family val="2"/>
    </font>
    <font>
      <b/>
      <sz val="12"/>
      <color indexed="10"/>
      <name val="Arial"/>
      <family val="2"/>
    </font>
    <font>
      <sz val="3"/>
      <name val="Arial"/>
      <family val="2"/>
    </font>
    <font>
      <b/>
      <i/>
      <sz val="9"/>
      <color indexed="10"/>
      <name val="Arial"/>
      <family val="2"/>
    </font>
    <font>
      <sz val="10"/>
      <color indexed="81"/>
      <name val="Tahoma"/>
      <family val="2"/>
    </font>
    <font>
      <sz val="6"/>
      <color indexed="9"/>
      <name val="Arial"/>
      <family val="2"/>
    </font>
    <font>
      <i/>
      <u/>
      <sz val="8"/>
      <name val="Arial"/>
      <family val="2"/>
    </font>
    <font>
      <i/>
      <u/>
      <sz val="10"/>
      <name val="Arial"/>
      <family val="2"/>
    </font>
    <font>
      <u/>
      <sz val="8"/>
      <name val="Arial"/>
      <family val="2"/>
    </font>
    <font>
      <sz val="26"/>
      <name val="Arial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Alignment="1" applyProtection="1">
      <protection hidden="1"/>
    </xf>
    <xf numFmtId="0" fontId="2" fillId="0" borderId="0" xfId="0" applyFont="1" applyAlignment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Protection="1">
      <protection hidden="1"/>
    </xf>
    <xf numFmtId="0" fontId="2" fillId="0" borderId="0" xfId="0" applyFont="1" applyFill="1" applyAlignment="1" applyProtection="1">
      <alignment horizontal="right"/>
      <protection hidden="1"/>
    </xf>
    <xf numFmtId="0" fontId="23" fillId="0" borderId="0" xfId="0" applyFont="1" applyAlignment="1" applyProtection="1">
      <alignment horizontal="left"/>
      <protection hidden="1"/>
    </xf>
    <xf numFmtId="0" fontId="10" fillId="0" borderId="0" xfId="0" applyFont="1" applyFill="1" applyBorder="1" applyAlignment="1" applyProtection="1">
      <alignment horizontal="left"/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4" fillId="0" borderId="1" xfId="0" applyFont="1" applyBorder="1" applyAlignment="1" applyProtection="1">
      <alignment horizontal="center" wrapText="1"/>
      <protection hidden="1"/>
    </xf>
    <xf numFmtId="0" fontId="4" fillId="0" borderId="2" xfId="0" applyFont="1" applyBorder="1" applyAlignment="1" applyProtection="1">
      <alignment horizontal="center" wrapText="1"/>
      <protection hidden="1"/>
    </xf>
    <xf numFmtId="0" fontId="2" fillId="0" borderId="1" xfId="0" applyFont="1" applyFill="1" applyBorder="1" applyAlignment="1" applyProtection="1">
      <protection hidden="1"/>
    </xf>
    <xf numFmtId="0" fontId="2" fillId="2" borderId="2" xfId="0" applyFont="1" applyFill="1" applyBorder="1" applyAlignment="1" applyProtection="1">
      <protection locked="0" hidden="1"/>
    </xf>
    <xf numFmtId="0" fontId="2" fillId="0" borderId="2" xfId="0" applyFont="1" applyFill="1" applyBorder="1" applyAlignment="1" applyProtection="1">
      <protection hidden="1"/>
    </xf>
    <xf numFmtId="164" fontId="2" fillId="0" borderId="1" xfId="0" applyNumberFormat="1" applyFont="1" applyFill="1" applyBorder="1" applyAlignment="1" applyProtection="1">
      <alignment horizontal="right"/>
      <protection hidden="1"/>
    </xf>
    <xf numFmtId="164" fontId="2" fillId="0" borderId="2" xfId="0" applyNumberFormat="1" applyFont="1" applyFill="1" applyBorder="1" applyAlignment="1" applyProtection="1">
      <alignment horizontal="right"/>
      <protection hidden="1"/>
    </xf>
    <xf numFmtId="164" fontId="2" fillId="0" borderId="3" xfId="0" applyNumberFormat="1" applyFont="1" applyFill="1" applyBorder="1" applyAlignment="1" applyProtection="1">
      <alignment horizontal="right"/>
      <protection hidden="1"/>
    </xf>
    <xf numFmtId="0" fontId="20" fillId="0" borderId="0" xfId="0" applyFont="1" applyProtection="1">
      <protection hidden="1"/>
    </xf>
    <xf numFmtId="40" fontId="6" fillId="0" borderId="4" xfId="0" applyNumberFormat="1" applyFont="1" applyBorder="1" applyAlignment="1" applyProtection="1">
      <alignment horizontal="right"/>
      <protection hidden="1"/>
    </xf>
    <xf numFmtId="164" fontId="8" fillId="0" borderId="5" xfId="0" applyNumberFormat="1" applyFont="1" applyBorder="1" applyAlignment="1" applyProtection="1">
      <alignment horizontal="right"/>
      <protection hidden="1"/>
    </xf>
    <xf numFmtId="164" fontId="8" fillId="3" borderId="6" xfId="0" applyNumberFormat="1" applyFont="1" applyFill="1" applyBorder="1" applyAlignment="1" applyProtection="1">
      <alignment horizontal="right" vertical="center"/>
      <protection hidden="1"/>
    </xf>
    <xf numFmtId="164" fontId="8" fillId="3" borderId="5" xfId="0" applyNumberFormat="1" applyFont="1" applyFill="1" applyBorder="1" applyAlignment="1" applyProtection="1">
      <alignment horizontal="right" vertical="center"/>
      <protection hidden="1"/>
    </xf>
    <xf numFmtId="0" fontId="0" fillId="4" borderId="0" xfId="0" applyFill="1" applyBorder="1" applyAlignment="1" applyProtection="1">
      <protection hidden="1"/>
    </xf>
    <xf numFmtId="43" fontId="10" fillId="5" borderId="7" xfId="0" applyNumberFormat="1" applyFont="1" applyFill="1" applyBorder="1" applyProtection="1">
      <protection hidden="1"/>
    </xf>
    <xf numFmtId="0" fontId="0" fillId="4" borderId="0" xfId="0" applyFill="1" applyProtection="1">
      <protection hidden="1"/>
    </xf>
    <xf numFmtId="0" fontId="6" fillId="0" borderId="0" xfId="0" applyFont="1" applyProtection="1">
      <protection hidden="1"/>
    </xf>
    <xf numFmtId="40" fontId="4" fillId="0" borderId="0" xfId="0" applyNumberFormat="1" applyFont="1" applyProtection="1">
      <protection hidden="1"/>
    </xf>
    <xf numFmtId="43" fontId="10" fillId="5" borderId="8" xfId="0" applyNumberFormat="1" applyFont="1" applyFill="1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protection hidden="1"/>
    </xf>
    <xf numFmtId="0" fontId="17" fillId="0" borderId="0" xfId="0" applyFont="1" applyBorder="1" applyAlignment="1" applyProtection="1">
      <alignment horizontal="center"/>
      <protection hidden="1"/>
    </xf>
    <xf numFmtId="40" fontId="0" fillId="0" borderId="0" xfId="0" applyNumberFormat="1" applyBorder="1" applyProtection="1">
      <protection hidden="1"/>
    </xf>
    <xf numFmtId="40" fontId="4" fillId="0" borderId="0" xfId="0" applyNumberFormat="1" applyFont="1" applyBorder="1" applyAlignment="1" applyProtection="1">
      <alignment horizontal="right"/>
      <protection hidden="1"/>
    </xf>
    <xf numFmtId="40" fontId="4" fillId="0" borderId="0" xfId="0" applyNumberFormat="1" applyFont="1" applyFill="1" applyBorder="1" applyAlignment="1" applyProtection="1">
      <alignment horizontal="right"/>
      <protection hidden="1"/>
    </xf>
    <xf numFmtId="0" fontId="22" fillId="4" borderId="9" xfId="0" applyFont="1" applyFill="1" applyBorder="1" applyProtection="1"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40" fontId="8" fillId="0" borderId="0" xfId="0" applyNumberFormat="1" applyFont="1" applyBorder="1" applyAlignment="1" applyProtection="1">
      <alignment horizontal="right"/>
      <protection hidden="1"/>
    </xf>
    <xf numFmtId="164" fontId="8" fillId="0" borderId="6" xfId="0" applyNumberFormat="1" applyFont="1" applyFill="1" applyBorder="1" applyAlignment="1" applyProtection="1">
      <alignment horizontal="right" vertical="center"/>
      <protection hidden="1"/>
    </xf>
    <xf numFmtId="0" fontId="0" fillId="0" borderId="10" xfId="0" applyBorder="1" applyProtection="1">
      <protection hidden="1"/>
    </xf>
    <xf numFmtId="0" fontId="10" fillId="2" borderId="11" xfId="0" applyFont="1" applyFill="1" applyBorder="1" applyAlignment="1" applyProtection="1">
      <alignment horizontal="center"/>
      <protection locked="0" hidden="1"/>
    </xf>
    <xf numFmtId="0" fontId="0" fillId="0" borderId="12" xfId="0" applyBorder="1" applyProtection="1">
      <protection hidden="1"/>
    </xf>
    <xf numFmtId="0" fontId="10" fillId="0" borderId="11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 shrinkToFit="1"/>
      <protection hidden="1"/>
    </xf>
    <xf numFmtId="9" fontId="10" fillId="0" borderId="0" xfId="0" applyNumberFormat="1" applyFont="1" applyBorder="1" applyAlignment="1" applyProtection="1">
      <alignment horizontal="center"/>
      <protection hidden="1"/>
    </xf>
    <xf numFmtId="40" fontId="8" fillId="0" borderId="0" xfId="0" applyNumberFormat="1" applyFont="1" applyBorder="1" applyAlignment="1" applyProtection="1">
      <alignment horizontal="left"/>
      <protection hidden="1"/>
    </xf>
    <xf numFmtId="40" fontId="0" fillId="0" borderId="0" xfId="0" applyNumberFormat="1" applyBorder="1" applyAlignment="1" applyProtection="1">
      <alignment horizontal="right"/>
      <protection hidden="1"/>
    </xf>
    <xf numFmtId="43" fontId="10" fillId="6" borderId="8" xfId="0" applyNumberFormat="1" applyFont="1" applyFill="1" applyBorder="1" applyProtection="1">
      <protection hidden="1"/>
    </xf>
    <xf numFmtId="0" fontId="25" fillId="0" borderId="0" xfId="0" applyFont="1" applyAlignment="1" applyProtection="1">
      <protection hidden="1"/>
    </xf>
    <xf numFmtId="0" fontId="8" fillId="0" borderId="0" xfId="0" applyFont="1" applyBorder="1" applyAlignment="1" applyProtection="1">
      <protection hidden="1"/>
    </xf>
    <xf numFmtId="40" fontId="8" fillId="0" borderId="0" xfId="0" applyNumberFormat="1" applyFont="1" applyBorder="1" applyAlignment="1" applyProtection="1">
      <protection hidden="1"/>
    </xf>
    <xf numFmtId="0" fontId="0" fillId="2" borderId="0" xfId="0" applyFill="1" applyProtection="1">
      <protection hidden="1"/>
    </xf>
    <xf numFmtId="0" fontId="2" fillId="0" borderId="0" xfId="0" applyFont="1" applyProtection="1">
      <protection hidden="1"/>
    </xf>
    <xf numFmtId="0" fontId="14" fillId="0" borderId="0" xfId="0" applyFont="1" applyFill="1" applyAlignment="1" applyProtection="1">
      <alignment horizontal="center"/>
      <protection hidden="1"/>
    </xf>
    <xf numFmtId="0" fontId="15" fillId="0" borderId="0" xfId="0" applyFont="1" applyFill="1" applyAlignment="1" applyProtection="1">
      <alignment horizontal="center"/>
      <protection hidden="1"/>
    </xf>
    <xf numFmtId="0" fontId="0" fillId="0" borderId="0" xfId="0" applyFill="1" applyAlignment="1" applyProtection="1">
      <protection hidden="1"/>
    </xf>
    <xf numFmtId="0" fontId="2" fillId="0" borderId="0" xfId="0" applyFont="1" applyFill="1" applyAlignme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right"/>
      <protection hidden="1"/>
    </xf>
    <xf numFmtId="14" fontId="8" fillId="0" borderId="0" xfId="0" applyNumberFormat="1" applyFont="1" applyAlignment="1" applyProtection="1">
      <alignment horizontal="center"/>
      <protection hidden="1"/>
    </xf>
    <xf numFmtId="0" fontId="0" fillId="4" borderId="0" xfId="0" applyFill="1" applyBorder="1" applyProtection="1">
      <protection hidden="1"/>
    </xf>
    <xf numFmtId="0" fontId="10" fillId="4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10" fillId="4" borderId="5" xfId="0" applyFont="1" applyFill="1" applyBorder="1" applyAlignment="1" applyProtection="1">
      <alignment horizontal="center"/>
      <protection hidden="1"/>
    </xf>
    <xf numFmtId="0" fontId="0" fillId="4" borderId="9" xfId="0" applyFill="1" applyBorder="1" applyProtection="1"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center" vertical="top" wrapText="1"/>
      <protection hidden="1"/>
    </xf>
    <xf numFmtId="9" fontId="10" fillId="4" borderId="8" xfId="0" applyNumberFormat="1" applyFont="1" applyFill="1" applyBorder="1" applyProtection="1">
      <protection hidden="1"/>
    </xf>
    <xf numFmtId="165" fontId="11" fillId="0" borderId="1" xfId="0" applyNumberFormat="1" applyFont="1" applyFill="1" applyBorder="1" applyAlignment="1" applyProtection="1">
      <alignment horizontal="center"/>
      <protection hidden="1"/>
    </xf>
    <xf numFmtId="0" fontId="2" fillId="4" borderId="0" xfId="0" applyFont="1" applyFill="1" applyBorder="1" applyAlignment="1" applyProtection="1">
      <protection hidden="1"/>
    </xf>
    <xf numFmtId="43" fontId="0" fillId="4" borderId="8" xfId="0" applyNumberFormat="1" applyFill="1" applyBorder="1" applyProtection="1">
      <protection hidden="1"/>
    </xf>
    <xf numFmtId="166" fontId="1" fillId="0" borderId="0" xfId="2" applyNumberFormat="1" applyProtection="1">
      <protection hidden="1"/>
    </xf>
    <xf numFmtId="0" fontId="0" fillId="4" borderId="0" xfId="0" applyFill="1" applyBorder="1" applyAlignment="1" applyProtection="1">
      <alignment horizontal="center" wrapText="1"/>
      <protection hidden="1"/>
    </xf>
    <xf numFmtId="0" fontId="7" fillId="0" borderId="0" xfId="0" applyFont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0" fontId="2" fillId="0" borderId="0" xfId="0" applyFont="1" applyFill="1" applyProtection="1">
      <protection hidden="1"/>
    </xf>
    <xf numFmtId="0" fontId="2" fillId="2" borderId="1" xfId="0" applyFont="1" applyFill="1" applyBorder="1" applyAlignment="1" applyProtection="1">
      <protection locked="0" hidden="1"/>
    </xf>
    <xf numFmtId="0" fontId="27" fillId="0" borderId="0" xfId="0" applyNumberFormat="1" applyFont="1" applyProtection="1">
      <protection hidden="1"/>
    </xf>
    <xf numFmtId="169" fontId="10" fillId="3" borderId="0" xfId="0" applyNumberFormat="1" applyFont="1" applyFill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left" vertical="center"/>
      <protection hidden="1"/>
    </xf>
    <xf numFmtId="0" fontId="2" fillId="0" borderId="2" xfId="0" applyFont="1" applyFill="1" applyBorder="1" applyAlignment="1" applyProtection="1">
      <protection locked="0" hidden="1"/>
    </xf>
    <xf numFmtId="0" fontId="2" fillId="2" borderId="13" xfId="0" applyFont="1" applyFill="1" applyBorder="1" applyAlignment="1" applyProtection="1">
      <alignment horizontal="left"/>
      <protection locked="0" hidden="1"/>
    </xf>
    <xf numFmtId="40" fontId="2" fillId="2" borderId="1" xfId="0" applyNumberFormat="1" applyFont="1" applyFill="1" applyBorder="1" applyAlignment="1" applyProtection="1">
      <alignment horizontal="center"/>
      <protection locked="0" hidden="1"/>
    </xf>
    <xf numFmtId="40" fontId="2" fillId="2" borderId="14" xfId="0" applyNumberFormat="1" applyFont="1" applyFill="1" applyBorder="1" applyAlignment="1" applyProtection="1">
      <alignment horizontal="center"/>
      <protection locked="0" hidden="1"/>
    </xf>
    <xf numFmtId="0" fontId="2" fillId="2" borderId="1" xfId="0" applyFont="1" applyFill="1" applyBorder="1" applyAlignment="1" applyProtection="1">
      <alignment horizontal="center"/>
      <protection locked="0" hidden="1"/>
    </xf>
    <xf numFmtId="0" fontId="2" fillId="2" borderId="13" xfId="0" applyFont="1" applyFill="1" applyBorder="1" applyAlignment="1" applyProtection="1">
      <alignment horizontal="center"/>
      <protection locked="0" hidden="1"/>
    </xf>
    <xf numFmtId="0" fontId="2" fillId="2" borderId="1" xfId="0" applyFont="1" applyFill="1" applyBorder="1" applyAlignment="1" applyProtection="1">
      <alignment horizontal="left"/>
      <protection locked="0" hidden="1"/>
    </xf>
    <xf numFmtId="0" fontId="2" fillId="2" borderId="14" xfId="0" applyFont="1" applyFill="1" applyBorder="1" applyAlignment="1" applyProtection="1">
      <alignment horizontal="left"/>
      <protection locked="0" hidden="1"/>
    </xf>
    <xf numFmtId="0" fontId="11" fillId="0" borderId="1" xfId="0" applyNumberFormat="1" applyFont="1" applyFill="1" applyBorder="1" applyAlignment="1" applyProtection="1">
      <alignment horizontal="center"/>
      <protection hidden="1"/>
    </xf>
    <xf numFmtId="2" fontId="2" fillId="2" borderId="2" xfId="0" applyNumberFormat="1" applyFont="1" applyFill="1" applyBorder="1" applyAlignment="1" applyProtection="1">
      <protection locked="0" hidden="1"/>
    </xf>
    <xf numFmtId="2" fontId="2" fillId="0" borderId="2" xfId="0" applyNumberFormat="1" applyFont="1" applyFill="1" applyBorder="1" applyAlignment="1" applyProtection="1">
      <protection locked="0" hidden="1"/>
    </xf>
    <xf numFmtId="2" fontId="2" fillId="2" borderId="2" xfId="1" applyNumberFormat="1" applyFont="1" applyFill="1" applyBorder="1" applyAlignment="1" applyProtection="1">
      <protection locked="0" hidden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16" fillId="0" borderId="1" xfId="0" applyNumberFormat="1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1" xfId="0" applyFont="1" applyFill="1" applyBorder="1" applyAlignment="1" applyProtection="1">
      <alignment horizontal="left"/>
      <protection hidden="1"/>
    </xf>
    <xf numFmtId="0" fontId="2" fillId="0" borderId="14" xfId="0" applyFont="1" applyFill="1" applyBorder="1" applyAlignment="1" applyProtection="1">
      <alignment horizontal="left"/>
      <protection hidden="1"/>
    </xf>
    <xf numFmtId="0" fontId="2" fillId="0" borderId="13" xfId="0" applyFont="1" applyFill="1" applyBorder="1" applyAlignment="1" applyProtection="1">
      <alignment horizontal="left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14" xfId="0" applyFont="1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wrapText="1"/>
      <protection hidden="1"/>
    </xf>
    <xf numFmtId="0" fontId="4" fillId="0" borderId="13" xfId="0" applyFont="1" applyBorder="1" applyAlignment="1" applyProtection="1">
      <alignment horizontal="center" wrapText="1"/>
      <protection hidden="1"/>
    </xf>
    <xf numFmtId="0" fontId="2" fillId="0" borderId="1" xfId="0" applyFont="1" applyFill="1" applyBorder="1" applyAlignment="1" applyProtection="1">
      <alignment horizontal="center"/>
      <protection hidden="1"/>
    </xf>
    <xf numFmtId="0" fontId="2" fillId="0" borderId="13" xfId="0" applyFont="1" applyFill="1" applyBorder="1" applyAlignment="1" applyProtection="1">
      <alignment horizontal="center"/>
      <protection hidden="1"/>
    </xf>
    <xf numFmtId="170" fontId="10" fillId="3" borderId="0" xfId="0" applyNumberFormat="1" applyFont="1" applyFill="1" applyAlignment="1" applyProtection="1">
      <alignment horizontal="center"/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17" xfId="0" applyFont="1" applyBorder="1" applyAlignment="1" applyProtection="1">
      <alignment horizontal="right"/>
      <protection hidden="1"/>
    </xf>
    <xf numFmtId="0" fontId="4" fillId="0" borderId="14" xfId="0" applyFont="1" applyBorder="1" applyAlignment="1" applyProtection="1">
      <alignment horizontal="center" wrapText="1"/>
      <protection hidden="1"/>
    </xf>
    <xf numFmtId="0" fontId="0" fillId="3" borderId="0" xfId="0" applyFill="1" applyAlignment="1" applyProtection="1">
      <alignment horizontal="center"/>
      <protection hidden="1"/>
    </xf>
    <xf numFmtId="0" fontId="10" fillId="3" borderId="0" xfId="0" applyFont="1" applyFill="1" applyBorder="1" applyAlignment="1" applyProtection="1">
      <alignment horizontal="left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vertical="center"/>
      <protection hidden="1"/>
    </xf>
    <xf numFmtId="0" fontId="2" fillId="0" borderId="13" xfId="0" applyFont="1" applyFill="1" applyBorder="1" applyAlignment="1" applyProtection="1">
      <alignment vertical="center"/>
      <protection hidden="1"/>
    </xf>
    <xf numFmtId="40" fontId="2" fillId="0" borderId="1" xfId="0" applyNumberFormat="1" applyFont="1" applyFill="1" applyBorder="1" applyAlignment="1" applyProtection="1">
      <protection hidden="1"/>
    </xf>
    <xf numFmtId="40" fontId="2" fillId="0" borderId="14" xfId="0" applyNumberFormat="1" applyFont="1" applyFill="1" applyBorder="1" applyAlignment="1" applyProtection="1">
      <protection hidden="1"/>
    </xf>
    <xf numFmtId="0" fontId="16" fillId="0" borderId="1" xfId="0" applyFont="1" applyFill="1" applyBorder="1" applyAlignment="1" applyProtection="1">
      <alignment vertical="center" wrapText="1"/>
      <protection hidden="1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/>
    <xf numFmtId="0" fontId="0" fillId="0" borderId="13" xfId="0" applyBorder="1"/>
    <xf numFmtId="0" fontId="13" fillId="0" borderId="0" xfId="0" applyFont="1" applyFill="1" applyAlignment="1" applyProtection="1">
      <alignment horizontal="center"/>
      <protection locked="0" hidden="1"/>
    </xf>
    <xf numFmtId="0" fontId="29" fillId="0" borderId="0" xfId="0" applyFont="1" applyFill="1" applyAlignment="1" applyProtection="1">
      <alignment horizontal="center"/>
      <protection hidden="1"/>
    </xf>
    <xf numFmtId="0" fontId="16" fillId="0" borderId="0" xfId="0" applyFont="1" applyFill="1" applyAlignment="1" applyProtection="1">
      <alignment horizontal="center"/>
      <protection hidden="1"/>
    </xf>
    <xf numFmtId="168" fontId="0" fillId="3" borderId="0" xfId="0" applyNumberFormat="1" applyFill="1" applyAlignment="1" applyProtection="1">
      <alignment horizontal="center"/>
      <protection hidden="1"/>
    </xf>
    <xf numFmtId="0" fontId="10" fillId="2" borderId="0" xfId="0" applyNumberFormat="1" applyFont="1" applyFill="1" applyAlignment="1" applyProtection="1">
      <alignment horizontal="center"/>
      <protection locked="0" hidden="1"/>
    </xf>
    <xf numFmtId="0" fontId="24" fillId="0" borderId="11" xfId="0" applyFont="1" applyBorder="1" applyAlignment="1" applyProtection="1">
      <alignment horizontal="center" shrinkToFit="1"/>
      <protection hidden="1"/>
    </xf>
    <xf numFmtId="0" fontId="31" fillId="2" borderId="3" xfId="0" applyFont="1" applyFill="1" applyBorder="1" applyAlignment="1" applyProtection="1">
      <alignment horizontal="left" vertical="center"/>
      <protection locked="0"/>
    </xf>
    <xf numFmtId="0" fontId="31" fillId="2" borderId="4" xfId="0" applyFont="1" applyFill="1" applyBorder="1" applyAlignment="1" applyProtection="1">
      <alignment horizontal="left" vertical="center"/>
      <protection locked="0"/>
    </xf>
    <xf numFmtId="0" fontId="31" fillId="2" borderId="16" xfId="0" applyFont="1" applyFill="1" applyBorder="1" applyAlignment="1" applyProtection="1">
      <alignment horizontal="left" vertical="center"/>
      <protection locked="0"/>
    </xf>
    <xf numFmtId="0" fontId="31" fillId="2" borderId="15" xfId="0" applyFont="1" applyFill="1" applyBorder="1" applyAlignment="1" applyProtection="1">
      <alignment horizontal="left" vertical="center"/>
      <protection locked="0"/>
    </xf>
    <xf numFmtId="0" fontId="31" fillId="2" borderId="0" xfId="0" applyFont="1" applyFill="1" applyBorder="1" applyAlignment="1" applyProtection="1">
      <alignment horizontal="left" vertical="center"/>
      <protection locked="0"/>
    </xf>
    <xf numFmtId="0" fontId="31" fillId="2" borderId="17" xfId="0" applyFont="1" applyFill="1" applyBorder="1" applyAlignment="1" applyProtection="1">
      <alignment horizontal="left" vertical="center"/>
      <protection locked="0"/>
    </xf>
    <xf numFmtId="0" fontId="31" fillId="2" borderId="10" xfId="0" applyFont="1" applyFill="1" applyBorder="1" applyAlignment="1" applyProtection="1">
      <alignment horizontal="left" vertical="center"/>
      <protection locked="0"/>
    </xf>
    <xf numFmtId="0" fontId="31" fillId="2" borderId="11" xfId="0" applyFont="1" applyFill="1" applyBorder="1" applyAlignment="1" applyProtection="1">
      <alignment horizontal="left" vertical="center"/>
      <protection locked="0"/>
    </xf>
    <xf numFmtId="0" fontId="31" fillId="2" borderId="12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/>
      <protection locked="0" hidden="1"/>
    </xf>
    <xf numFmtId="0" fontId="2" fillId="2" borderId="14" xfId="0" applyFont="1" applyFill="1" applyBorder="1" applyAlignment="1" applyProtection="1">
      <alignment horizontal="left"/>
      <protection locked="0" hidden="1"/>
    </xf>
    <xf numFmtId="0" fontId="2" fillId="2" borderId="13" xfId="0" applyFont="1" applyFill="1" applyBorder="1" applyAlignment="1" applyProtection="1">
      <alignment horizontal="left"/>
      <protection locked="0" hidden="1"/>
    </xf>
    <xf numFmtId="0" fontId="30" fillId="7" borderId="1" xfId="0" applyFont="1" applyFill="1" applyBorder="1" applyAlignment="1" applyProtection="1">
      <alignment horizontal="center"/>
      <protection locked="0" hidden="1"/>
    </xf>
    <xf numFmtId="0" fontId="30" fillId="7" borderId="13" xfId="0" applyFont="1" applyFill="1" applyBorder="1" applyAlignment="1" applyProtection="1">
      <alignment horizontal="center"/>
      <protection locked="0" hidden="1"/>
    </xf>
    <xf numFmtId="40" fontId="2" fillId="2" borderId="1" xfId="0" applyNumberFormat="1" applyFont="1" applyFill="1" applyBorder="1" applyAlignment="1" applyProtection="1">
      <alignment horizontal="center"/>
      <protection locked="0" hidden="1"/>
    </xf>
    <xf numFmtId="40" fontId="2" fillId="2" borderId="14" xfId="0" applyNumberFormat="1" applyFont="1" applyFill="1" applyBorder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right"/>
      <protection hidden="1"/>
    </xf>
    <xf numFmtId="0" fontId="2" fillId="0" borderId="0" xfId="0" applyFont="1" applyFill="1" applyAlignment="1" applyProtection="1">
      <alignment horizontal="right"/>
      <protection hidden="1"/>
    </xf>
    <xf numFmtId="0" fontId="28" fillId="0" borderId="0" xfId="0" applyFont="1" applyFill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 shrinkToFit="1"/>
      <protection hidden="1"/>
    </xf>
    <xf numFmtId="0" fontId="4" fillId="0" borderId="0" xfId="0" applyFont="1" applyBorder="1" applyAlignment="1" applyProtection="1">
      <alignment horizontal="center" shrinkToFit="1"/>
      <protection hidden="1"/>
    </xf>
    <xf numFmtId="9" fontId="10" fillId="0" borderId="0" xfId="0" applyNumberFormat="1" applyFont="1" applyFill="1" applyBorder="1" applyAlignment="1" applyProtection="1">
      <alignment horizontal="center"/>
      <protection hidden="1"/>
    </xf>
    <xf numFmtId="167" fontId="19" fillId="0" borderId="10" xfId="0" applyNumberFormat="1" applyFont="1" applyFill="1" applyBorder="1" applyAlignment="1" applyProtection="1">
      <alignment horizontal="center" shrinkToFit="1"/>
      <protection hidden="1"/>
    </xf>
    <xf numFmtId="167" fontId="19" fillId="0" borderId="11" xfId="0" applyNumberFormat="1" applyFont="1" applyFill="1" applyBorder="1" applyAlignment="1" applyProtection="1">
      <alignment horizontal="center" shrinkToFit="1"/>
      <protection hidden="1"/>
    </xf>
    <xf numFmtId="167" fontId="19" fillId="0" borderId="12" xfId="0" applyNumberFormat="1" applyFont="1" applyFill="1" applyBorder="1" applyAlignment="1" applyProtection="1">
      <alignment horizontal="center" shrinkToFit="1"/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5" fillId="0" borderId="16" xfId="0" applyFont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/>
      <protection locked="0" hidden="1"/>
    </xf>
    <xf numFmtId="0" fontId="2" fillId="2" borderId="13" xfId="0" applyFont="1" applyFill="1" applyBorder="1" applyAlignment="1" applyProtection="1">
      <alignment horizontal="center"/>
      <protection locked="0" hidden="1"/>
    </xf>
    <xf numFmtId="0" fontId="5" fillId="0" borderId="15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2" fillId="0" borderId="14" xfId="0" applyFont="1" applyFill="1" applyBorder="1" applyAlignment="1" applyProtection="1">
      <alignment horizontal="center"/>
      <protection hidden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542925</xdr:colOff>
      <xdr:row>45</xdr:row>
      <xdr:rowOff>123825</xdr:rowOff>
    </xdr:from>
    <xdr:to>
      <xdr:col>28</xdr:col>
      <xdr:colOff>847725</xdr:colOff>
      <xdr:row>47</xdr:row>
      <xdr:rowOff>66675</xdr:rowOff>
    </xdr:to>
    <xdr:pic>
      <xdr:nvPicPr>
        <xdr:cNvPr id="3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7820025"/>
          <a:ext cx="21145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50"/>
  <sheetViews>
    <sheetView tabSelected="1" view="pageBreakPreview" topLeftCell="A13" zoomScaleNormal="85" workbookViewId="0">
      <selection activeCell="AB38" sqref="AB38"/>
    </sheetView>
  </sheetViews>
  <sheetFormatPr defaultRowHeight="12.75" x14ac:dyDescent="0.2"/>
  <cols>
    <col min="1" max="1" width="6.85546875" style="5" customWidth="1"/>
    <col min="2" max="2" width="3.7109375" style="5" customWidth="1"/>
    <col min="3" max="3" width="5.42578125" style="5" customWidth="1"/>
    <col min="4" max="10" width="3.28515625" style="5" customWidth="1"/>
    <col min="11" max="11" width="6.140625" style="5" customWidth="1"/>
    <col min="12" max="12" width="3.28515625" style="5" customWidth="1"/>
    <col min="13" max="13" width="2.42578125" style="5" customWidth="1"/>
    <col min="14" max="14" width="4" style="5" customWidth="1"/>
    <col min="15" max="15" width="7.28515625" style="5" customWidth="1"/>
    <col min="16" max="17" width="3.28515625" style="5" customWidth="1"/>
    <col min="18" max="18" width="6.140625" style="5" customWidth="1"/>
    <col min="19" max="19" width="3.140625" style="5" customWidth="1"/>
    <col min="20" max="20" width="6.28515625" style="1" customWidth="1"/>
    <col min="21" max="22" width="4.140625" style="1" customWidth="1"/>
    <col min="23" max="24" width="9.85546875" style="1" customWidth="1"/>
    <col min="25" max="25" width="13.140625" style="1" customWidth="1"/>
    <col min="26" max="26" width="17.7109375" style="5" customWidth="1"/>
    <col min="27" max="29" width="13.5703125" style="5" customWidth="1"/>
    <col min="30" max="30" width="2" style="5" customWidth="1"/>
    <col min="31" max="31" width="3.140625" style="63" hidden="1" customWidth="1"/>
    <col min="32" max="33" width="11.42578125" style="26" hidden="1" customWidth="1"/>
    <col min="34" max="50" width="9.140625" style="26"/>
    <col min="51" max="16384" width="9.140625" style="5"/>
  </cols>
  <sheetData>
    <row r="1" spans="1:33" ht="35.25" customHeight="1" x14ac:dyDescent="0.2">
      <c r="A1" s="136" t="s">
        <v>42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8"/>
      <c r="Z1" s="4"/>
    </row>
    <row r="2" spans="1:33" x14ac:dyDescent="0.2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1"/>
      <c r="Y2" s="101"/>
      <c r="Z2" s="3" t="s">
        <v>36</v>
      </c>
      <c r="AA2" s="133"/>
      <c r="AB2" s="133"/>
      <c r="AC2" s="133"/>
    </row>
    <row r="3" spans="1:33" ht="3.75" customHeight="1" x14ac:dyDescent="0.2">
      <c r="A3" s="139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1"/>
      <c r="Z3" s="4"/>
    </row>
    <row r="4" spans="1:33" x14ac:dyDescent="0.2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4"/>
      <c r="Z4" s="6" t="s">
        <v>37</v>
      </c>
      <c r="AA4" s="116"/>
      <c r="AB4" s="116"/>
      <c r="AC4" s="116"/>
      <c r="AF4" s="64" t="s">
        <v>6</v>
      </c>
    </row>
    <row r="5" spans="1:33" ht="6.95" customHeight="1" thickBot="1" x14ac:dyDescent="0.25">
      <c r="U5" s="135"/>
      <c r="V5" s="135"/>
      <c r="Z5" s="4"/>
    </row>
    <row r="6" spans="1:33" ht="16.5" thickBot="1" x14ac:dyDescent="0.3">
      <c r="A6" s="65"/>
      <c r="C6" s="113" t="s">
        <v>44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4"/>
      <c r="U6" s="148">
        <v>1</v>
      </c>
      <c r="V6" s="149"/>
      <c r="W6" s="7" t="str">
        <f>IF(E41="X","FINALE","")</f>
        <v/>
      </c>
      <c r="Z6" s="3" t="s">
        <v>38</v>
      </c>
      <c r="AA6" s="112"/>
      <c r="AB6" s="112"/>
      <c r="AC6" s="81">
        <v>0</v>
      </c>
      <c r="AF6" s="66"/>
      <c r="AG6" s="66"/>
    </row>
    <row r="7" spans="1:33" ht="6.75" customHeight="1" x14ac:dyDescent="0.2"/>
    <row r="8" spans="1:33" x14ac:dyDescent="0.2">
      <c r="A8" s="116" t="s">
        <v>16</v>
      </c>
      <c r="B8" s="116"/>
      <c r="C8" s="116"/>
      <c r="D8" s="116"/>
      <c r="E8" s="116"/>
      <c r="F8" s="117" t="s">
        <v>42</v>
      </c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8"/>
      <c r="Y8" s="8"/>
      <c r="Z8" s="61" t="s">
        <v>39</v>
      </c>
      <c r="AA8" s="134"/>
      <c r="AB8" s="134"/>
      <c r="AC8" s="134"/>
    </row>
    <row r="9" spans="1:33" ht="6.75" customHeight="1" thickBot="1" x14ac:dyDescent="0.25"/>
    <row r="10" spans="1:33" ht="15.75" customHeight="1" x14ac:dyDescent="0.2">
      <c r="A10" s="27" t="s">
        <v>22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9"/>
      <c r="U10" s="9"/>
      <c r="V10" s="9"/>
      <c r="W10" s="118" t="s">
        <v>8</v>
      </c>
      <c r="X10" s="119"/>
      <c r="Y10" s="120"/>
      <c r="Z10" s="10"/>
      <c r="AA10" s="118" t="s">
        <v>9</v>
      </c>
      <c r="AB10" s="119"/>
      <c r="AC10" s="120"/>
      <c r="AF10" s="67" t="s">
        <v>2</v>
      </c>
      <c r="AG10" s="67" t="s">
        <v>1</v>
      </c>
    </row>
    <row r="11" spans="1:33" ht="29.25" customHeight="1" x14ac:dyDescent="0.2">
      <c r="A11" s="68" t="s">
        <v>10</v>
      </c>
      <c r="B11" s="108" t="s">
        <v>11</v>
      </c>
      <c r="C11" s="109"/>
      <c r="D11" s="105" t="s">
        <v>12</v>
      </c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7"/>
      <c r="T11" s="11" t="s">
        <v>27</v>
      </c>
      <c r="U11" s="108" t="s">
        <v>46</v>
      </c>
      <c r="V11" s="115"/>
      <c r="W11" s="12" t="s">
        <v>15</v>
      </c>
      <c r="X11" s="12" t="s">
        <v>14</v>
      </c>
      <c r="Y11" s="12" t="s">
        <v>13</v>
      </c>
      <c r="Z11" s="11" t="s">
        <v>29</v>
      </c>
      <c r="AA11" s="95" t="s">
        <v>17</v>
      </c>
      <c r="AB11" s="95" t="s">
        <v>18</v>
      </c>
      <c r="AC11" s="96" t="s">
        <v>19</v>
      </c>
      <c r="AE11" s="69"/>
      <c r="AF11" s="70">
        <f>1-I41</f>
        <v>1</v>
      </c>
      <c r="AG11" s="70">
        <f>1-(I41+I43)</f>
        <v>1</v>
      </c>
    </row>
    <row r="12" spans="1:33" x14ac:dyDescent="0.2">
      <c r="A12" s="100"/>
      <c r="B12" s="121"/>
      <c r="C12" s="122"/>
      <c r="D12" s="125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7"/>
      <c r="T12" s="13" t="str">
        <f t="shared" ref="T12:T20" si="0">IF(U12="","LS",IF(U12&lt;1,"KG","PZ"))</f>
        <v>LS</v>
      </c>
      <c r="U12" s="123"/>
      <c r="V12" s="124"/>
      <c r="W12" s="93">
        <f t="shared" ref="W12:W20" si="1">+Y12+X12</f>
        <v>0</v>
      </c>
      <c r="X12" s="92"/>
      <c r="Y12" s="92"/>
      <c r="Z12" s="16">
        <f t="shared" ref="Z12:Z20" si="2">IF(T12="LS",0,W12*U12)</f>
        <v>0</v>
      </c>
      <c r="AA12" s="16">
        <f>IF($T12="LS",$Z12*W12/100,U12*W12)</f>
        <v>0</v>
      </c>
      <c r="AB12" s="16">
        <f>IF($T12="LS",$Z12*X12/100,U12*X12)</f>
        <v>0</v>
      </c>
      <c r="AC12" s="17">
        <f>+AA12-AB12</f>
        <v>0</v>
      </c>
      <c r="AE12" s="72"/>
      <c r="AF12" s="73">
        <f t="shared" ref="AF12:AF20" si="3">AC12*AF$11</f>
        <v>0</v>
      </c>
      <c r="AG12" s="73">
        <f t="shared" ref="AG12:AG20" si="4">AC12*AG$11</f>
        <v>0</v>
      </c>
    </row>
    <row r="13" spans="1:33" ht="12" customHeight="1" x14ac:dyDescent="0.2">
      <c r="A13" s="91"/>
      <c r="B13" s="110"/>
      <c r="C13" s="111"/>
      <c r="D13" s="110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9"/>
      <c r="T13" s="13" t="str">
        <f t="shared" si="0"/>
        <v>LS</v>
      </c>
      <c r="U13" s="123"/>
      <c r="V13" s="124"/>
      <c r="W13" s="93">
        <f t="shared" si="1"/>
        <v>0</v>
      </c>
      <c r="X13" s="92"/>
      <c r="Y13" s="92"/>
      <c r="Z13" s="16">
        <f t="shared" si="2"/>
        <v>0</v>
      </c>
      <c r="AA13" s="16">
        <f t="shared" ref="AA13:AA20" si="5">IF($T13="LS",$Z13*W13/100,U13*W13)</f>
        <v>0</v>
      </c>
      <c r="AB13" s="16">
        <f t="shared" ref="AB13:AB20" si="6">IF($T13="LS",$Z13*X13/100,U13*X13)</f>
        <v>0</v>
      </c>
      <c r="AC13" s="17">
        <f t="shared" ref="AC13:AC20" si="7">+AA13-AB13</f>
        <v>0</v>
      </c>
      <c r="AD13" s="74"/>
      <c r="AE13" s="72"/>
      <c r="AF13" s="73">
        <f t="shared" si="3"/>
        <v>0</v>
      </c>
      <c r="AG13" s="73">
        <f t="shared" si="4"/>
        <v>0</v>
      </c>
    </row>
    <row r="14" spans="1:33" ht="12" customHeight="1" x14ac:dyDescent="0.2">
      <c r="A14" s="91"/>
      <c r="B14" s="110"/>
      <c r="C14" s="111"/>
      <c r="D14" s="110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9"/>
      <c r="T14" s="13" t="str">
        <f t="shared" si="0"/>
        <v>LS</v>
      </c>
      <c r="U14" s="123"/>
      <c r="V14" s="124"/>
      <c r="W14" s="93">
        <f t="shared" si="1"/>
        <v>0</v>
      </c>
      <c r="X14" s="92"/>
      <c r="Y14" s="94"/>
      <c r="Z14" s="16">
        <f t="shared" si="2"/>
        <v>0</v>
      </c>
      <c r="AA14" s="16">
        <f t="shared" si="5"/>
        <v>0</v>
      </c>
      <c r="AB14" s="16">
        <f t="shared" si="6"/>
        <v>0</v>
      </c>
      <c r="AC14" s="17">
        <f t="shared" si="7"/>
        <v>0</v>
      </c>
      <c r="AE14" s="72"/>
      <c r="AF14" s="73">
        <f t="shared" si="3"/>
        <v>0</v>
      </c>
      <c r="AG14" s="73">
        <f t="shared" si="4"/>
        <v>0</v>
      </c>
    </row>
    <row r="15" spans="1:33" ht="12" customHeight="1" x14ac:dyDescent="0.2">
      <c r="A15" s="91"/>
      <c r="B15" s="110"/>
      <c r="C15" s="111"/>
      <c r="D15" s="110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9"/>
      <c r="T15" s="13" t="str">
        <f t="shared" si="0"/>
        <v>LS</v>
      </c>
      <c r="U15" s="123"/>
      <c r="V15" s="124"/>
      <c r="W15" s="93">
        <f t="shared" si="1"/>
        <v>0</v>
      </c>
      <c r="X15" s="92"/>
      <c r="Y15" s="92"/>
      <c r="Z15" s="16">
        <f t="shared" si="2"/>
        <v>0</v>
      </c>
      <c r="AA15" s="16">
        <f t="shared" si="5"/>
        <v>0</v>
      </c>
      <c r="AB15" s="16">
        <f t="shared" si="6"/>
        <v>0</v>
      </c>
      <c r="AC15" s="17">
        <f t="shared" si="7"/>
        <v>0</v>
      </c>
      <c r="AE15" s="72"/>
      <c r="AF15" s="73">
        <f t="shared" si="3"/>
        <v>0</v>
      </c>
      <c r="AG15" s="73">
        <f t="shared" si="4"/>
        <v>0</v>
      </c>
    </row>
    <row r="16" spans="1:33" ht="12" customHeight="1" x14ac:dyDescent="0.2">
      <c r="A16" s="91"/>
      <c r="B16" s="110"/>
      <c r="C16" s="111"/>
      <c r="D16" s="110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11"/>
      <c r="T16" s="13" t="str">
        <f t="shared" si="0"/>
        <v>LS</v>
      </c>
      <c r="U16" s="123"/>
      <c r="V16" s="124"/>
      <c r="W16" s="93">
        <f t="shared" si="1"/>
        <v>0</v>
      </c>
      <c r="X16" s="92"/>
      <c r="Y16" s="92"/>
      <c r="Z16" s="16">
        <f t="shared" si="2"/>
        <v>0</v>
      </c>
      <c r="AA16" s="16">
        <f t="shared" si="5"/>
        <v>0</v>
      </c>
      <c r="AB16" s="16">
        <f t="shared" si="6"/>
        <v>0</v>
      </c>
      <c r="AC16" s="17">
        <f t="shared" si="7"/>
        <v>0</v>
      </c>
      <c r="AE16" s="72"/>
      <c r="AF16" s="73">
        <f t="shared" si="3"/>
        <v>0</v>
      </c>
      <c r="AG16" s="73">
        <f t="shared" si="4"/>
        <v>0</v>
      </c>
    </row>
    <row r="17" spans="1:33" ht="12" customHeight="1" x14ac:dyDescent="0.2">
      <c r="A17" s="91"/>
      <c r="B17" s="110"/>
      <c r="C17" s="111"/>
      <c r="D17" s="110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11"/>
      <c r="T17" s="13" t="str">
        <f t="shared" si="0"/>
        <v>LS</v>
      </c>
      <c r="U17" s="123"/>
      <c r="V17" s="124"/>
      <c r="W17" s="93">
        <f t="shared" si="1"/>
        <v>0</v>
      </c>
      <c r="X17" s="92"/>
      <c r="Y17" s="92"/>
      <c r="Z17" s="16">
        <f t="shared" si="2"/>
        <v>0</v>
      </c>
      <c r="AA17" s="16">
        <f t="shared" si="5"/>
        <v>0</v>
      </c>
      <c r="AB17" s="16">
        <f t="shared" si="6"/>
        <v>0</v>
      </c>
      <c r="AC17" s="17">
        <f t="shared" si="7"/>
        <v>0</v>
      </c>
      <c r="AE17" s="72"/>
      <c r="AF17" s="73">
        <f t="shared" si="3"/>
        <v>0</v>
      </c>
      <c r="AG17" s="73">
        <f t="shared" si="4"/>
        <v>0</v>
      </c>
    </row>
    <row r="18" spans="1:33" ht="12" customHeight="1" x14ac:dyDescent="0.2">
      <c r="A18" s="91"/>
      <c r="B18" s="110"/>
      <c r="C18" s="111"/>
      <c r="D18" s="110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11"/>
      <c r="T18" s="13" t="str">
        <f t="shared" si="0"/>
        <v>LS</v>
      </c>
      <c r="U18" s="123"/>
      <c r="V18" s="124"/>
      <c r="W18" s="93">
        <f t="shared" si="1"/>
        <v>0</v>
      </c>
      <c r="X18" s="92"/>
      <c r="Y18" s="92"/>
      <c r="Z18" s="16">
        <f t="shared" si="2"/>
        <v>0</v>
      </c>
      <c r="AA18" s="16">
        <f t="shared" si="5"/>
        <v>0</v>
      </c>
      <c r="AB18" s="16">
        <f t="shared" si="6"/>
        <v>0</v>
      </c>
      <c r="AC18" s="17">
        <f t="shared" si="7"/>
        <v>0</v>
      </c>
      <c r="AE18" s="72"/>
      <c r="AF18" s="73">
        <f t="shared" si="3"/>
        <v>0</v>
      </c>
      <c r="AG18" s="73">
        <f t="shared" si="4"/>
        <v>0</v>
      </c>
    </row>
    <row r="19" spans="1:33" ht="12" customHeight="1" x14ac:dyDescent="0.2">
      <c r="A19" s="91"/>
      <c r="B19" s="110"/>
      <c r="C19" s="111"/>
      <c r="D19" s="110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11"/>
      <c r="T19" s="13" t="str">
        <f t="shared" si="0"/>
        <v>LS</v>
      </c>
      <c r="U19" s="123"/>
      <c r="V19" s="124"/>
      <c r="W19" s="93">
        <f t="shared" si="1"/>
        <v>0</v>
      </c>
      <c r="X19" s="92"/>
      <c r="Y19" s="92"/>
      <c r="Z19" s="16">
        <f t="shared" si="2"/>
        <v>0</v>
      </c>
      <c r="AA19" s="16">
        <f t="shared" si="5"/>
        <v>0</v>
      </c>
      <c r="AB19" s="16">
        <f t="shared" si="6"/>
        <v>0</v>
      </c>
      <c r="AC19" s="17">
        <f t="shared" si="7"/>
        <v>0</v>
      </c>
      <c r="AE19" s="72"/>
      <c r="AF19" s="73">
        <f t="shared" si="3"/>
        <v>0</v>
      </c>
      <c r="AG19" s="73">
        <f t="shared" si="4"/>
        <v>0</v>
      </c>
    </row>
    <row r="20" spans="1:33" ht="12" customHeight="1" thickBot="1" x14ac:dyDescent="0.25">
      <c r="A20" s="91"/>
      <c r="B20" s="110"/>
      <c r="C20" s="111"/>
      <c r="D20" s="102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4"/>
      <c r="T20" s="13" t="str">
        <f t="shared" si="0"/>
        <v>LS</v>
      </c>
      <c r="U20" s="123"/>
      <c r="V20" s="124"/>
      <c r="W20" s="93">
        <f t="shared" si="1"/>
        <v>0</v>
      </c>
      <c r="X20" s="92"/>
      <c r="Y20" s="92"/>
      <c r="Z20" s="16">
        <f t="shared" si="2"/>
        <v>0</v>
      </c>
      <c r="AA20" s="18">
        <f t="shared" si="5"/>
        <v>0</v>
      </c>
      <c r="AB20" s="16">
        <f t="shared" si="6"/>
        <v>0</v>
      </c>
      <c r="AC20" s="17">
        <f t="shared" si="7"/>
        <v>0</v>
      </c>
      <c r="AE20" s="72"/>
      <c r="AF20" s="73">
        <f t="shared" si="3"/>
        <v>0</v>
      </c>
      <c r="AG20" s="73">
        <f t="shared" si="4"/>
        <v>0</v>
      </c>
    </row>
    <row r="21" spans="1:33" ht="15.95" customHeight="1" thickBot="1" x14ac:dyDescent="0.25">
      <c r="A21" s="10"/>
      <c r="B21" s="19" t="str">
        <f>IF(AA40&gt;A43,"WARNING: THE LIMIT OF COMMERCIAL VALIDITY FOR THIS ORDER HAS BEEN EXCEEDED!! ","")</f>
        <v/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9"/>
      <c r="U21" s="9"/>
      <c r="V21" s="9"/>
      <c r="W21" s="9"/>
      <c r="X21" s="9"/>
      <c r="Y21" s="20" t="s">
        <v>20</v>
      </c>
      <c r="Z21" s="21">
        <f>SUM(Z12:Z20)</f>
        <v>0</v>
      </c>
      <c r="AA21" s="22">
        <f>SUM(AA12:AA20)</f>
        <v>0</v>
      </c>
      <c r="AB21" s="22">
        <f>SUM(AB12:AB20)</f>
        <v>0</v>
      </c>
      <c r="AC21" s="23">
        <f>SUM(AC12:AC20)</f>
        <v>0</v>
      </c>
      <c r="AE21" s="24"/>
      <c r="AF21" s="25">
        <f>SUM(AF12:AF20)</f>
        <v>0</v>
      </c>
      <c r="AG21" s="25">
        <f>SUM(AG12:AG20)</f>
        <v>0</v>
      </c>
    </row>
    <row r="22" spans="1:33" x14ac:dyDescent="0.2">
      <c r="A22" s="27" t="s">
        <v>21</v>
      </c>
      <c r="B22" s="10"/>
      <c r="C22" s="10"/>
      <c r="D22" s="10"/>
      <c r="E22" s="10"/>
      <c r="F22" s="10"/>
      <c r="G22" s="10"/>
      <c r="H22" s="80">
        <f>ROUND(AA21-Z21,2)</f>
        <v>0</v>
      </c>
      <c r="I22" s="80">
        <f>ROUND(AA29-Z29,2)</f>
        <v>0</v>
      </c>
      <c r="J22" s="80">
        <f>ROUND(AA38-Z38,2)</f>
        <v>0</v>
      </c>
      <c r="K22" s="19" t="str">
        <f>IF(AA40&gt;A43,CONCATENATE("IMPORTO DA VERIFICARE: € ",IF(SUMIF(K6:M6,"&gt;0")&gt;0,SUMIF(K6:M6,"&gt;0"),AA40-A43)),"")</f>
        <v/>
      </c>
      <c r="L22" s="10"/>
      <c r="M22" s="10"/>
      <c r="N22" s="10"/>
      <c r="O22" s="10"/>
      <c r="P22" s="10"/>
      <c r="Q22" s="10"/>
      <c r="R22" s="10"/>
      <c r="S22" s="10"/>
      <c r="T22" s="9"/>
      <c r="U22" s="9"/>
      <c r="V22" s="9"/>
      <c r="W22" s="9"/>
      <c r="X22" s="9"/>
      <c r="Y22" s="9"/>
      <c r="Z22" s="28"/>
      <c r="AA22" s="28"/>
      <c r="AB22" s="28"/>
      <c r="AC22" s="28"/>
      <c r="AE22" s="24"/>
      <c r="AF22" s="26" t="s">
        <v>4</v>
      </c>
    </row>
    <row r="23" spans="1:33" ht="20.100000000000001" customHeight="1" x14ac:dyDescent="0.2">
      <c r="A23" s="68" t="s">
        <v>10</v>
      </c>
      <c r="B23" s="108" t="s">
        <v>11</v>
      </c>
      <c r="C23" s="109"/>
      <c r="D23" s="105" t="s">
        <v>12</v>
      </c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7"/>
      <c r="T23" s="11" t="s">
        <v>27</v>
      </c>
      <c r="U23" s="108" t="s">
        <v>46</v>
      </c>
      <c r="V23" s="115"/>
      <c r="W23" s="12" t="s">
        <v>15</v>
      </c>
      <c r="X23" s="12" t="s">
        <v>14</v>
      </c>
      <c r="Y23" s="12" t="s">
        <v>13</v>
      </c>
      <c r="Z23" s="11" t="s">
        <v>29</v>
      </c>
      <c r="AA23" s="95" t="s">
        <v>17</v>
      </c>
      <c r="AB23" s="95" t="s">
        <v>18</v>
      </c>
      <c r="AC23" s="96" t="s">
        <v>19</v>
      </c>
      <c r="AE23" s="75"/>
      <c r="AF23" s="70">
        <f>1</f>
        <v>1</v>
      </c>
      <c r="AG23" s="70">
        <f>1-(M41+I43)</f>
        <v>1</v>
      </c>
    </row>
    <row r="24" spans="1:33" ht="12" customHeight="1" x14ac:dyDescent="0.2">
      <c r="A24" s="71"/>
      <c r="B24" s="110"/>
      <c r="C24" s="111"/>
      <c r="D24" s="102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4"/>
      <c r="T24" s="13" t="str">
        <f>IF(U24="","LS",IF(U24&lt;1,"KG","PZ"))</f>
        <v>LS</v>
      </c>
      <c r="U24" s="123"/>
      <c r="V24" s="124"/>
      <c r="W24" s="83">
        <f>+Y24+X24</f>
        <v>0</v>
      </c>
      <c r="X24" s="14"/>
      <c r="Y24" s="14"/>
      <c r="Z24" s="16">
        <f>IF(T24="LS",0,W24*U24)</f>
        <v>0</v>
      </c>
      <c r="AA24" s="16">
        <f>IF($T24="LS",$Z24*W24/100,U24*W24)</f>
        <v>0</v>
      </c>
      <c r="AB24" s="16">
        <f>IF($T24="LS",$Z24*X24/100,U24*X24)</f>
        <v>0</v>
      </c>
      <c r="AC24" s="17">
        <f>+AA24-AB24</f>
        <v>0</v>
      </c>
      <c r="AD24" s="74"/>
      <c r="AE24" s="72"/>
      <c r="AF24" s="73">
        <f>+AC24*AF$23</f>
        <v>0</v>
      </c>
      <c r="AG24" s="73">
        <f>AC24*AG$23</f>
        <v>0</v>
      </c>
    </row>
    <row r="25" spans="1:33" ht="12" customHeight="1" x14ac:dyDescent="0.2">
      <c r="A25" s="71"/>
      <c r="B25" s="110"/>
      <c r="C25" s="111"/>
      <c r="D25" s="102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4"/>
      <c r="T25" s="13" t="str">
        <f>IF(U25="","LS",IF(U25&lt;1,"KG","PZ"))</f>
        <v>LS</v>
      </c>
      <c r="U25" s="123"/>
      <c r="V25" s="124"/>
      <c r="W25" s="83">
        <f>+Y25+X25</f>
        <v>0</v>
      </c>
      <c r="X25" s="14"/>
      <c r="Y25" s="14"/>
      <c r="Z25" s="16">
        <f>IF(T25="LS",0,W25*U25)</f>
        <v>0</v>
      </c>
      <c r="AA25" s="16">
        <f>IF($T25="LS",$Z25*W25/100,U25*W25)</f>
        <v>0</v>
      </c>
      <c r="AB25" s="16">
        <f>IF($T25="LS",$Z25*X25/100,U25*X25)</f>
        <v>0</v>
      </c>
      <c r="AC25" s="17">
        <f>+AA25-AB25</f>
        <v>0</v>
      </c>
      <c r="AE25" s="72"/>
      <c r="AF25" s="73">
        <f>+AC25*AF$23</f>
        <v>0</v>
      </c>
      <c r="AG25" s="73">
        <f>AC25*AG$23</f>
        <v>0</v>
      </c>
    </row>
    <row r="26" spans="1:33" ht="12" customHeight="1" x14ac:dyDescent="0.2">
      <c r="A26" s="71"/>
      <c r="B26" s="110"/>
      <c r="C26" s="111"/>
      <c r="D26" s="102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4"/>
      <c r="T26" s="13" t="str">
        <f>IF(U26="","LS",IF(U26&lt;1,"KG","PZ"))</f>
        <v>LS</v>
      </c>
      <c r="U26" s="123"/>
      <c r="V26" s="124"/>
      <c r="W26" s="83">
        <f>+Y26+X26</f>
        <v>0</v>
      </c>
      <c r="X26" s="14"/>
      <c r="Y26" s="14"/>
      <c r="Z26" s="16">
        <f>IF(T26="LS",0,W26*U26)</f>
        <v>0</v>
      </c>
      <c r="AA26" s="16">
        <f>IF($T26="LS",$Z26*W26/100,U26*W26)</f>
        <v>0</v>
      </c>
      <c r="AB26" s="16">
        <f>IF($T26="LS",$Z26*X26/100,U26*X26)</f>
        <v>0</v>
      </c>
      <c r="AC26" s="17">
        <f>+AA26-AB26</f>
        <v>0</v>
      </c>
      <c r="AE26" s="72"/>
      <c r="AF26" s="73">
        <f>+AC26*AF$23</f>
        <v>0</v>
      </c>
      <c r="AG26" s="73">
        <f>AC26*AG$23</f>
        <v>0</v>
      </c>
    </row>
    <row r="27" spans="1:33" ht="12" customHeight="1" x14ac:dyDescent="0.2">
      <c r="A27" s="71"/>
      <c r="B27" s="110"/>
      <c r="C27" s="111"/>
      <c r="D27" s="102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4"/>
      <c r="T27" s="13" t="str">
        <f>IF(U27="","LS",IF(U27&lt;1,"KG","PZ"))</f>
        <v>LS</v>
      </c>
      <c r="U27" s="123"/>
      <c r="V27" s="124"/>
      <c r="W27" s="83">
        <f>+Y27+X27</f>
        <v>0</v>
      </c>
      <c r="X27" s="14"/>
      <c r="Y27" s="14"/>
      <c r="Z27" s="16">
        <f>IF(T27="LS",0,W27*U27)</f>
        <v>0</v>
      </c>
      <c r="AA27" s="16">
        <f>IF($T27="LS",$Z27*W27/100,U27*W27)</f>
        <v>0</v>
      </c>
      <c r="AB27" s="16">
        <f>IF($T27="LS",$Z27*X27/100,U27*X27)</f>
        <v>0</v>
      </c>
      <c r="AC27" s="17">
        <f>+AA27-AB27</f>
        <v>0</v>
      </c>
      <c r="AE27" s="72"/>
      <c r="AF27" s="73">
        <f>+AC27*AF$23</f>
        <v>0</v>
      </c>
      <c r="AG27" s="73">
        <f>AC27*AG$23</f>
        <v>0</v>
      </c>
    </row>
    <row r="28" spans="1:33" ht="12" customHeight="1" thickBot="1" x14ac:dyDescent="0.25">
      <c r="A28" s="71"/>
      <c r="B28" s="110"/>
      <c r="C28" s="111"/>
      <c r="D28" s="102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4"/>
      <c r="T28" s="13" t="str">
        <f>IF(U28="","LS",IF(U28&lt;1,"KG","PZ"))</f>
        <v>LS</v>
      </c>
      <c r="U28" s="123"/>
      <c r="V28" s="124"/>
      <c r="W28" s="83">
        <f>+Y28+X28</f>
        <v>0</v>
      </c>
      <c r="X28" s="14"/>
      <c r="Y28" s="14"/>
      <c r="Z28" s="16">
        <f>IF(T28="LS",0,W28*U28)</f>
        <v>0</v>
      </c>
      <c r="AA28" s="16">
        <f>IF($T28="LS",$Z28*W28/100,U28*W28)</f>
        <v>0</v>
      </c>
      <c r="AB28" s="16">
        <f>IF($T28="LS",$Z28*X28/100,U28*X28)</f>
        <v>0</v>
      </c>
      <c r="AC28" s="17">
        <f>+AA28-AB28</f>
        <v>0</v>
      </c>
      <c r="AE28" s="72"/>
      <c r="AF28" s="73">
        <f>+AC28*AF$23</f>
        <v>0</v>
      </c>
      <c r="AG28" s="73">
        <f>AC28*AG$23</f>
        <v>0</v>
      </c>
    </row>
    <row r="29" spans="1:33" ht="15.95" customHeight="1" thickBo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9"/>
      <c r="U29" s="9"/>
      <c r="V29" s="9"/>
      <c r="W29" s="9"/>
      <c r="X29" s="9"/>
      <c r="Y29" s="20" t="s">
        <v>20</v>
      </c>
      <c r="Z29" s="21">
        <f>SUM(Z24:Z28)</f>
        <v>0</v>
      </c>
      <c r="AA29" s="23">
        <f>SUM(AA24:AA28)</f>
        <v>0</v>
      </c>
      <c r="AB29" s="23">
        <f>SUM(AB24:AB28)</f>
        <v>0</v>
      </c>
      <c r="AC29" s="23">
        <f>SUM(AC24:AC28)</f>
        <v>0</v>
      </c>
      <c r="AE29" s="24"/>
      <c r="AF29" s="29">
        <f>SUM(AF24:AF28)</f>
        <v>0</v>
      </c>
      <c r="AG29" s="29">
        <f>SUM(AG24:AG28)</f>
        <v>0</v>
      </c>
    </row>
    <row r="30" spans="1:33" ht="12" customHeight="1" x14ac:dyDescent="0.2">
      <c r="A30" s="27" t="s">
        <v>30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9"/>
      <c r="U30" s="9"/>
      <c r="V30" s="9"/>
      <c r="W30" s="9"/>
      <c r="X30" s="9"/>
      <c r="Y30" s="9"/>
      <c r="Z30" s="28"/>
      <c r="AA30" s="28"/>
      <c r="AB30" s="28"/>
      <c r="AC30" s="28"/>
      <c r="AE30" s="24"/>
      <c r="AF30" s="26" t="s">
        <v>5</v>
      </c>
    </row>
    <row r="31" spans="1:33" ht="20.100000000000001" customHeight="1" x14ac:dyDescent="0.2">
      <c r="A31" s="68" t="s">
        <v>10</v>
      </c>
      <c r="B31" s="108" t="s">
        <v>11</v>
      </c>
      <c r="C31" s="109"/>
      <c r="D31" s="105" t="s">
        <v>12</v>
      </c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7"/>
      <c r="T31" s="11" t="s">
        <v>27</v>
      </c>
      <c r="U31" s="108" t="s">
        <v>28</v>
      </c>
      <c r="V31" s="115"/>
      <c r="W31" s="12" t="s">
        <v>15</v>
      </c>
      <c r="X31" s="12" t="s">
        <v>14</v>
      </c>
      <c r="Y31" s="12" t="s">
        <v>13</v>
      </c>
      <c r="Z31" s="11" t="s">
        <v>29</v>
      </c>
      <c r="AA31" s="95" t="s">
        <v>17</v>
      </c>
      <c r="AB31" s="95" t="s">
        <v>18</v>
      </c>
      <c r="AC31" s="96" t="s">
        <v>19</v>
      </c>
      <c r="AE31" s="75"/>
      <c r="AF31" s="70">
        <f>1</f>
        <v>1</v>
      </c>
      <c r="AG31" s="70">
        <f>1</f>
        <v>1</v>
      </c>
    </row>
    <row r="32" spans="1:33" ht="12" customHeight="1" x14ac:dyDescent="0.2">
      <c r="A32" s="91"/>
      <c r="B32" s="164"/>
      <c r="C32" s="165"/>
      <c r="D32" s="145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7"/>
      <c r="T32" s="79" t="s">
        <v>41</v>
      </c>
      <c r="U32" s="150"/>
      <c r="V32" s="151"/>
      <c r="W32" s="15">
        <f t="shared" ref="W32:W37" si="8">Y32+X32</f>
        <v>0</v>
      </c>
      <c r="X32" s="14"/>
      <c r="Y32" s="14"/>
      <c r="Z32" s="16">
        <f>+AA32</f>
        <v>0</v>
      </c>
      <c r="AA32" s="16">
        <f t="shared" ref="AA32:AA37" si="9">IF($T32="LS",$Z32*W32/100,U32*W32)</f>
        <v>0</v>
      </c>
      <c r="AB32" s="16">
        <f t="shared" ref="AB32:AB37" si="10">IF($T32="LS",$Z32*X32/100,U32*X32)</f>
        <v>0</v>
      </c>
      <c r="AC32" s="17">
        <f t="shared" ref="AC32:AC37" si="11">+AA32-AB32</f>
        <v>0</v>
      </c>
      <c r="AE32" s="72"/>
      <c r="AF32" s="73">
        <f>+AC32</f>
        <v>0</v>
      </c>
      <c r="AG32" s="73">
        <f>AC32</f>
        <v>0</v>
      </c>
    </row>
    <row r="33" spans="1:50" ht="12" customHeight="1" x14ac:dyDescent="0.2">
      <c r="A33" s="71"/>
      <c r="B33" s="164"/>
      <c r="C33" s="165"/>
      <c r="D33" s="145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7"/>
      <c r="T33" s="79" t="s">
        <v>41</v>
      </c>
      <c r="U33" s="150"/>
      <c r="V33" s="151"/>
      <c r="W33" s="15">
        <f t="shared" si="8"/>
        <v>0</v>
      </c>
      <c r="X33" s="14"/>
      <c r="Y33" s="14"/>
      <c r="Z33" s="16">
        <f>IF(T33="LS",0,W33*U33)</f>
        <v>0</v>
      </c>
      <c r="AA33" s="16">
        <f t="shared" si="9"/>
        <v>0</v>
      </c>
      <c r="AB33" s="16">
        <f t="shared" si="10"/>
        <v>0</v>
      </c>
      <c r="AC33" s="17">
        <f t="shared" si="11"/>
        <v>0</v>
      </c>
      <c r="AE33" s="72"/>
      <c r="AF33" s="73">
        <f>+AC33</f>
        <v>0</v>
      </c>
      <c r="AG33" s="73">
        <f>AC33</f>
        <v>0</v>
      </c>
    </row>
    <row r="34" spans="1:50" ht="12" customHeight="1" x14ac:dyDescent="0.2">
      <c r="A34" s="71"/>
      <c r="B34" s="87"/>
      <c r="C34" s="88"/>
      <c r="D34" s="89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84"/>
      <c r="T34" s="79" t="s">
        <v>41</v>
      </c>
      <c r="U34" s="85"/>
      <c r="V34" s="86"/>
      <c r="W34" s="15">
        <f t="shared" si="8"/>
        <v>0</v>
      </c>
      <c r="X34" s="14"/>
      <c r="Y34" s="14"/>
      <c r="Z34" s="16">
        <f>IF(T34="LS",0,W34*U34)</f>
        <v>0</v>
      </c>
      <c r="AA34" s="16">
        <f t="shared" si="9"/>
        <v>0</v>
      </c>
      <c r="AB34" s="16">
        <f t="shared" si="10"/>
        <v>0</v>
      </c>
      <c r="AC34" s="17">
        <f t="shared" si="11"/>
        <v>0</v>
      </c>
      <c r="AE34" s="72"/>
      <c r="AF34" s="73"/>
      <c r="AG34" s="73"/>
    </row>
    <row r="35" spans="1:50" ht="12" customHeight="1" x14ac:dyDescent="0.2">
      <c r="A35" s="71"/>
      <c r="B35" s="87"/>
      <c r="C35" s="88"/>
      <c r="D35" s="89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84"/>
      <c r="T35" s="79" t="s">
        <v>41</v>
      </c>
      <c r="U35" s="85"/>
      <c r="V35" s="86"/>
      <c r="W35" s="15">
        <f t="shared" si="8"/>
        <v>0</v>
      </c>
      <c r="X35" s="14"/>
      <c r="Y35" s="14"/>
      <c r="Z35" s="16">
        <f>IF(T35="LS",0,W35*U35)</f>
        <v>0</v>
      </c>
      <c r="AA35" s="16">
        <f t="shared" si="9"/>
        <v>0</v>
      </c>
      <c r="AB35" s="16">
        <f t="shared" si="10"/>
        <v>0</v>
      </c>
      <c r="AC35" s="17">
        <f t="shared" si="11"/>
        <v>0</v>
      </c>
      <c r="AE35" s="72"/>
      <c r="AF35" s="73"/>
      <c r="AG35" s="73"/>
    </row>
    <row r="36" spans="1:50" ht="12" customHeight="1" x14ac:dyDescent="0.2">
      <c r="A36" s="71"/>
      <c r="B36" s="87"/>
      <c r="C36" s="88"/>
      <c r="D36" s="89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84"/>
      <c r="T36" s="79" t="s">
        <v>41</v>
      </c>
      <c r="U36" s="85"/>
      <c r="V36" s="86"/>
      <c r="W36" s="15">
        <f t="shared" si="8"/>
        <v>0</v>
      </c>
      <c r="X36" s="14"/>
      <c r="Y36" s="14"/>
      <c r="Z36" s="16">
        <f>IF(T36="LS",0,W36*U36)</f>
        <v>0</v>
      </c>
      <c r="AA36" s="16">
        <f t="shared" si="9"/>
        <v>0</v>
      </c>
      <c r="AB36" s="16">
        <f t="shared" si="10"/>
        <v>0</v>
      </c>
      <c r="AC36" s="17">
        <f t="shared" si="11"/>
        <v>0</v>
      </c>
      <c r="AE36" s="72"/>
      <c r="AF36" s="73"/>
      <c r="AG36" s="73"/>
    </row>
    <row r="37" spans="1:50" ht="12" customHeight="1" thickBot="1" x14ac:dyDescent="0.25">
      <c r="A37" s="71"/>
      <c r="B37" s="164"/>
      <c r="C37" s="165"/>
      <c r="D37" s="145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7"/>
      <c r="T37" s="79" t="s">
        <v>41</v>
      </c>
      <c r="U37" s="150"/>
      <c r="V37" s="151"/>
      <c r="W37" s="15">
        <f t="shared" si="8"/>
        <v>0</v>
      </c>
      <c r="X37" s="14"/>
      <c r="Y37" s="14"/>
      <c r="Z37" s="16">
        <f>IF(T37="LS",0,W37*U37)</f>
        <v>0</v>
      </c>
      <c r="AA37" s="16">
        <f t="shared" si="9"/>
        <v>0</v>
      </c>
      <c r="AB37" s="16">
        <f t="shared" si="10"/>
        <v>0</v>
      </c>
      <c r="AC37" s="17">
        <f t="shared" si="11"/>
        <v>0</v>
      </c>
      <c r="AE37" s="72"/>
      <c r="AF37" s="73">
        <f>+AC37</f>
        <v>0</v>
      </c>
      <c r="AG37" s="73">
        <f>AC37</f>
        <v>0</v>
      </c>
    </row>
    <row r="38" spans="1:50" ht="15.95" customHeight="1" thickBot="1" x14ac:dyDescent="0.25">
      <c r="A38" s="30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2"/>
      <c r="U38" s="32"/>
      <c r="V38" s="32"/>
      <c r="W38" s="32"/>
      <c r="X38" s="32"/>
      <c r="Y38" s="20" t="s">
        <v>20</v>
      </c>
      <c r="Z38" s="21">
        <f>SUM(Z32:Z37)</f>
        <v>0</v>
      </c>
      <c r="AA38" s="23">
        <f>IF(SUM(AB32:AB37)=0,SUM(AA32:AA37)+AB38,SUM(AA32:AA37))</f>
        <v>0</v>
      </c>
      <c r="AB38" s="23">
        <f>IF(SUM(AC32:AC37)=0,SUM(AB32:AB37)+AC38,SUM(AB32:AB37))</f>
        <v>0</v>
      </c>
      <c r="AC38" s="23">
        <f>SUM(AC32:AC37)</f>
        <v>0</v>
      </c>
      <c r="AE38" s="24"/>
      <c r="AF38" s="29">
        <f>SUM(AF32:AF37)</f>
        <v>0</v>
      </c>
      <c r="AG38" s="29">
        <f>SUM(AG32:AG37)</f>
        <v>0</v>
      </c>
    </row>
    <row r="39" spans="1:50" ht="12" customHeight="1" thickBot="1" x14ac:dyDescent="0.25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3"/>
      <c r="L39" s="33"/>
      <c r="M39" s="33"/>
      <c r="N39" s="33"/>
      <c r="O39" s="31"/>
      <c r="P39" s="31"/>
      <c r="R39" s="31"/>
      <c r="S39" s="31"/>
      <c r="T39" s="32"/>
      <c r="U39" s="32"/>
      <c r="V39" s="32"/>
      <c r="W39" s="32"/>
      <c r="X39" s="32"/>
      <c r="Y39" s="32"/>
      <c r="Z39" s="34"/>
      <c r="AA39" s="35"/>
      <c r="AB39" s="35"/>
      <c r="AC39" s="36"/>
      <c r="AE39" s="24"/>
      <c r="AF39" s="37" t="s">
        <v>2</v>
      </c>
      <c r="AG39" s="37" t="s">
        <v>1</v>
      </c>
    </row>
    <row r="40" spans="1:50" ht="15.95" customHeight="1" thickBot="1" x14ac:dyDescent="0.25">
      <c r="A40" s="161" t="s">
        <v>24</v>
      </c>
      <c r="B40" s="162"/>
      <c r="C40" s="163"/>
      <c r="D40" s="161" t="s">
        <v>23</v>
      </c>
      <c r="E40" s="162"/>
      <c r="F40" s="163"/>
      <c r="G40" s="166"/>
      <c r="H40" s="167"/>
      <c r="I40" s="167"/>
      <c r="J40" s="167"/>
      <c r="K40" s="38"/>
      <c r="L40" s="38"/>
      <c r="M40" s="38"/>
      <c r="N40" s="38"/>
      <c r="O40" s="31"/>
      <c r="P40" s="31"/>
      <c r="R40" s="31"/>
      <c r="S40" s="31"/>
      <c r="T40" s="32"/>
      <c r="U40" s="32"/>
      <c r="V40" s="32"/>
      <c r="W40" s="32"/>
      <c r="X40" s="32"/>
      <c r="Y40" s="40" t="s">
        <v>33</v>
      </c>
      <c r="Z40" s="41">
        <f>SUM(Z38+Z29+Z21)</f>
        <v>0</v>
      </c>
      <c r="AA40" s="41">
        <f>SUM(AA38+AA29+AA21)</f>
        <v>0</v>
      </c>
      <c r="AB40" s="41">
        <f>SUM(AB38+AB29+AB21)</f>
        <v>0</v>
      </c>
      <c r="AC40" s="23">
        <f>SUM(AC38+AC29+AC21)</f>
        <v>0</v>
      </c>
      <c r="AE40" s="24"/>
      <c r="AF40" s="29">
        <f>+AF38+AF29+AF21</f>
        <v>0</v>
      </c>
      <c r="AG40" s="29">
        <f>+AG38+AG29+AG21</f>
        <v>0</v>
      </c>
    </row>
    <row r="41" spans="1:50" ht="12" customHeight="1" x14ac:dyDescent="0.2">
      <c r="A41" s="42"/>
      <c r="B41" s="43" t="s">
        <v>7</v>
      </c>
      <c r="C41" s="44"/>
      <c r="D41" s="42"/>
      <c r="E41" s="45" t="str">
        <f>IF(OR(B41="",B41="0",B41=""),"X","")</f>
        <v></v>
      </c>
      <c r="F41" s="44"/>
      <c r="G41" s="155"/>
      <c r="H41" s="156"/>
      <c r="I41" s="157"/>
      <c r="J41" s="157"/>
      <c r="K41" s="46"/>
      <c r="L41" s="46"/>
      <c r="M41" s="47"/>
      <c r="N41" s="47"/>
      <c r="O41" s="31"/>
      <c r="P41" s="31"/>
      <c r="R41" s="31"/>
      <c r="S41" s="31"/>
      <c r="T41" s="32"/>
      <c r="U41" s="32"/>
      <c r="V41" s="32"/>
      <c r="W41" s="32"/>
      <c r="X41" s="32"/>
      <c r="Y41" s="48"/>
      <c r="Z41" s="49"/>
      <c r="AA41" s="35"/>
      <c r="AB41" s="35"/>
      <c r="AC41" s="36"/>
      <c r="AE41" s="24"/>
      <c r="AF41" s="26" t="s">
        <v>3</v>
      </c>
      <c r="AG41" s="26" t="s">
        <v>3</v>
      </c>
    </row>
    <row r="42" spans="1:50" ht="15.95" customHeight="1" x14ac:dyDescent="0.2">
      <c r="A42" s="161" t="s">
        <v>35</v>
      </c>
      <c r="B42" s="162"/>
      <c r="C42" s="162"/>
      <c r="D42" s="162"/>
      <c r="E42" s="162"/>
      <c r="F42" s="163"/>
      <c r="G42" s="166"/>
      <c r="H42" s="167"/>
      <c r="I42" s="167"/>
      <c r="J42" s="167"/>
      <c r="K42" s="167"/>
      <c r="L42" s="167"/>
      <c r="M42" s="167"/>
      <c r="N42" s="167"/>
      <c r="O42" s="31"/>
      <c r="P42" s="31"/>
      <c r="R42" s="31"/>
      <c r="S42" s="31"/>
      <c r="T42" s="32"/>
      <c r="V42" s="32"/>
      <c r="Z42" s="1"/>
      <c r="AA42" s="1"/>
      <c r="AB42" s="1"/>
      <c r="AC42" s="1"/>
      <c r="AE42" s="24"/>
      <c r="AF42" s="50">
        <f>+AC40-AF40</f>
        <v>0</v>
      </c>
      <c r="AG42" s="50">
        <f>+AC40-AG40</f>
        <v>0</v>
      </c>
    </row>
    <row r="43" spans="1:50" ht="12" customHeight="1" x14ac:dyDescent="0.2">
      <c r="A43" s="158"/>
      <c r="B43" s="159"/>
      <c r="C43" s="159"/>
      <c r="D43" s="159"/>
      <c r="E43" s="159"/>
      <c r="F43" s="160"/>
      <c r="G43" s="155"/>
      <c r="H43" s="156"/>
      <c r="I43" s="157"/>
      <c r="J43" s="157"/>
      <c r="K43" s="97"/>
      <c r="L43" s="98"/>
      <c r="M43" s="97"/>
      <c r="N43" s="99"/>
      <c r="O43" s="31"/>
      <c r="P43" s="31"/>
      <c r="Q43" s="31"/>
      <c r="R43" s="31"/>
      <c r="S43" s="31"/>
      <c r="T43" s="32"/>
      <c r="U43" s="51" t="str">
        <f>IF(AND(E41="X",U6&gt;1),"N.B. ESSENDO LA FATTURA FINALE OCCORRE INSERIRE IL RIEPILOGO DELLE FATTURAZIONI","")</f>
        <v/>
      </c>
      <c r="V43" s="5"/>
      <c r="W43" s="32"/>
      <c r="X43" s="32"/>
      <c r="Z43" s="34"/>
      <c r="AA43" s="35"/>
      <c r="AB43" s="35"/>
      <c r="AC43" s="36"/>
      <c r="AE43" s="24"/>
    </row>
    <row r="44" spans="1:50" ht="15.95" customHeight="1" x14ac:dyDescent="0.2">
      <c r="A44" s="31"/>
      <c r="B44" s="39"/>
      <c r="C44" s="31" t="s">
        <v>40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9"/>
      <c r="R44" s="31" t="s">
        <v>47</v>
      </c>
      <c r="S44" s="31"/>
      <c r="T44" s="32"/>
      <c r="U44" s="32"/>
      <c r="V44" s="32"/>
      <c r="W44" s="32"/>
      <c r="X44" s="32"/>
      <c r="Y44" s="52"/>
      <c r="Z44" s="53"/>
      <c r="AA44" s="40"/>
      <c r="AB44" s="40"/>
      <c r="AC44" s="40"/>
      <c r="AE44" s="24"/>
      <c r="AG44" s="54"/>
    </row>
    <row r="45" spans="1:50" ht="12" customHeight="1" x14ac:dyDescent="0.2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65"/>
      <c r="P45" s="65"/>
      <c r="Q45" s="76"/>
      <c r="X45" s="5"/>
      <c r="Y45" s="2"/>
      <c r="Z45" s="55"/>
      <c r="AA45" s="55"/>
      <c r="AB45" s="55"/>
      <c r="AC45" s="55"/>
      <c r="AE45" s="24"/>
    </row>
    <row r="46" spans="1:50" ht="15" customHeight="1" x14ac:dyDescent="0.25">
      <c r="A46" s="30"/>
      <c r="B46" s="152" t="s">
        <v>25</v>
      </c>
      <c r="C46" s="152"/>
      <c r="D46" s="130" t="s">
        <v>43</v>
      </c>
      <c r="E46" s="130"/>
      <c r="F46" s="130"/>
      <c r="G46" s="130"/>
      <c r="H46" s="130"/>
      <c r="I46" s="130"/>
      <c r="J46" s="130"/>
      <c r="K46" s="130"/>
      <c r="L46" s="31"/>
      <c r="M46" s="31"/>
      <c r="N46" s="31"/>
      <c r="O46" s="65"/>
      <c r="P46" s="65"/>
      <c r="Q46" s="152" t="s">
        <v>25</v>
      </c>
      <c r="R46" s="152"/>
      <c r="S46" s="130" t="s">
        <v>43</v>
      </c>
      <c r="T46" s="130"/>
      <c r="U46" s="130"/>
      <c r="V46" s="130"/>
      <c r="W46" s="130"/>
      <c r="X46" s="56"/>
      <c r="AD46" s="26"/>
      <c r="AE46" s="26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</row>
    <row r="47" spans="1:50" ht="12" customHeight="1" x14ac:dyDescent="0.2">
      <c r="A47" s="30"/>
      <c r="B47" s="153" t="s">
        <v>31</v>
      </c>
      <c r="C47" s="153"/>
      <c r="D47" s="154" t="s">
        <v>45</v>
      </c>
      <c r="E47" s="154"/>
      <c r="F47" s="154"/>
      <c r="G47" s="154"/>
      <c r="H47" s="154"/>
      <c r="I47" s="154"/>
      <c r="J47" s="154"/>
      <c r="K47" s="154"/>
      <c r="L47" s="31"/>
      <c r="M47" s="31"/>
      <c r="N47" s="31"/>
      <c r="O47" s="65"/>
      <c r="P47" s="65"/>
      <c r="Q47" s="153" t="s">
        <v>31</v>
      </c>
      <c r="R47" s="153"/>
      <c r="S47" s="131" t="s">
        <v>32</v>
      </c>
      <c r="T47" s="131"/>
      <c r="U47" s="131"/>
      <c r="V47" s="131"/>
      <c r="W47" s="131"/>
      <c r="X47" s="57"/>
      <c r="Y47" s="32"/>
      <c r="Z47" s="31"/>
      <c r="AA47" s="82"/>
      <c r="AB47" s="82"/>
      <c r="AC47" s="82"/>
      <c r="AD47" s="26"/>
      <c r="AE47" s="26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</row>
    <row r="48" spans="1:50" ht="6" customHeight="1" x14ac:dyDescent="0.2">
      <c r="A48" s="30"/>
      <c r="B48" s="77"/>
      <c r="C48" s="77"/>
      <c r="E48" s="60"/>
      <c r="F48" s="60"/>
      <c r="G48" s="60"/>
      <c r="H48" s="60"/>
      <c r="I48" s="60"/>
      <c r="J48" s="78"/>
      <c r="K48" s="78"/>
      <c r="L48" s="31"/>
      <c r="M48" s="31"/>
      <c r="N48" s="31"/>
      <c r="O48" s="65"/>
      <c r="P48" s="65"/>
      <c r="Q48" s="77"/>
      <c r="R48" s="77"/>
      <c r="T48" s="58"/>
      <c r="U48" s="58"/>
      <c r="V48" s="58"/>
      <c r="W48" s="58"/>
      <c r="X48" s="58"/>
      <c r="Y48" s="82"/>
      <c r="Z48" s="82"/>
      <c r="AA48" s="82"/>
      <c r="AB48"/>
      <c r="AC48" s="82"/>
      <c r="AD48" s="26"/>
      <c r="AE48" s="26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</row>
    <row r="49" spans="1:50" ht="12" customHeight="1" x14ac:dyDescent="0.2">
      <c r="A49" s="65"/>
      <c r="B49" s="152" t="s">
        <v>26</v>
      </c>
      <c r="C49" s="152"/>
      <c r="D49" s="132" t="s">
        <v>0</v>
      </c>
      <c r="E49" s="132"/>
      <c r="F49" s="132"/>
      <c r="G49" s="132"/>
      <c r="H49" s="132"/>
      <c r="I49" s="132"/>
      <c r="J49" s="132"/>
      <c r="K49" s="132"/>
      <c r="Q49" s="152" t="s">
        <v>26</v>
      </c>
      <c r="R49" s="152"/>
      <c r="S49" s="132" t="s">
        <v>0</v>
      </c>
      <c r="T49" s="132"/>
      <c r="U49" s="132"/>
      <c r="V49" s="132"/>
      <c r="W49" s="132"/>
      <c r="X49" s="59"/>
      <c r="Y49" s="82"/>
      <c r="AB49" s="82"/>
      <c r="AC49" s="82"/>
      <c r="AD49" s="26"/>
      <c r="AE49" s="26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</row>
    <row r="50" spans="1:50" x14ac:dyDescent="0.2">
      <c r="T50" s="58"/>
      <c r="U50" s="58"/>
      <c r="V50" s="58"/>
      <c r="W50" s="58"/>
      <c r="X50" s="58"/>
      <c r="Y50" s="58"/>
      <c r="Z50" s="60"/>
      <c r="AA50" s="60"/>
      <c r="AB50" s="61" t="s">
        <v>34</v>
      </c>
      <c r="AC50" s="62">
        <f ca="1">NOW()</f>
        <v>42348.557905787035</v>
      </c>
      <c r="AD50" s="26"/>
      <c r="AE50" s="26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</row>
  </sheetData>
  <mergeCells count="95">
    <mergeCell ref="D15:S15"/>
    <mergeCell ref="U18:V18"/>
    <mergeCell ref="U17:V17"/>
    <mergeCell ref="U16:V16"/>
    <mergeCell ref="D17:S17"/>
    <mergeCell ref="U37:V37"/>
    <mergeCell ref="U25:V25"/>
    <mergeCell ref="U26:V26"/>
    <mergeCell ref="B16:C16"/>
    <mergeCell ref="U19:V19"/>
    <mergeCell ref="B20:C20"/>
    <mergeCell ref="D16:S16"/>
    <mergeCell ref="D19:S19"/>
    <mergeCell ref="B17:C17"/>
    <mergeCell ref="B18:C18"/>
    <mergeCell ref="B19:C19"/>
    <mergeCell ref="D18:S18"/>
    <mergeCell ref="D32:S32"/>
    <mergeCell ref="D33:S33"/>
    <mergeCell ref="U27:V27"/>
    <mergeCell ref="U20:V20"/>
    <mergeCell ref="I41:J41"/>
    <mergeCell ref="D24:S24"/>
    <mergeCell ref="B28:C28"/>
    <mergeCell ref="B37:C37"/>
    <mergeCell ref="B25:C25"/>
    <mergeCell ref="B26:C26"/>
    <mergeCell ref="B24:C24"/>
    <mergeCell ref="B27:C27"/>
    <mergeCell ref="D25:S25"/>
    <mergeCell ref="D26:S26"/>
    <mergeCell ref="G43:H43"/>
    <mergeCell ref="D31:S31"/>
    <mergeCell ref="I43:J43"/>
    <mergeCell ref="G41:H41"/>
    <mergeCell ref="D27:S27"/>
    <mergeCell ref="A43:F43"/>
    <mergeCell ref="D40:F40"/>
    <mergeCell ref="D28:S28"/>
    <mergeCell ref="B33:C33"/>
    <mergeCell ref="G42:J42"/>
    <mergeCell ref="A42:F42"/>
    <mergeCell ref="K42:N42"/>
    <mergeCell ref="B31:C31"/>
    <mergeCell ref="A40:C40"/>
    <mergeCell ref="G40:J40"/>
    <mergeCell ref="B32:C32"/>
    <mergeCell ref="Q49:R49"/>
    <mergeCell ref="B46:C46"/>
    <mergeCell ref="B47:C47"/>
    <mergeCell ref="Q47:R47"/>
    <mergeCell ref="B49:C49"/>
    <mergeCell ref="D49:K49"/>
    <mergeCell ref="D47:K47"/>
    <mergeCell ref="Q46:R46"/>
    <mergeCell ref="D46:K46"/>
    <mergeCell ref="S46:W46"/>
    <mergeCell ref="S47:W47"/>
    <mergeCell ref="S49:W49"/>
    <mergeCell ref="AA2:AC2"/>
    <mergeCell ref="AA4:AC4"/>
    <mergeCell ref="AA8:AC8"/>
    <mergeCell ref="U5:V5"/>
    <mergeCell ref="A1:X4"/>
    <mergeCell ref="D37:S37"/>
    <mergeCell ref="U6:V6"/>
    <mergeCell ref="U23:V23"/>
    <mergeCell ref="U32:V32"/>
    <mergeCell ref="U31:V31"/>
    <mergeCell ref="U33:V33"/>
    <mergeCell ref="U28:V28"/>
    <mergeCell ref="U24:V24"/>
    <mergeCell ref="U14:V14"/>
    <mergeCell ref="D12:S12"/>
    <mergeCell ref="D14:S14"/>
    <mergeCell ref="B14:C14"/>
    <mergeCell ref="B13:C13"/>
    <mergeCell ref="D13:S13"/>
    <mergeCell ref="U13:V13"/>
    <mergeCell ref="D20:S20"/>
    <mergeCell ref="D23:S23"/>
    <mergeCell ref="B23:C23"/>
    <mergeCell ref="B15:C15"/>
    <mergeCell ref="AA6:AB6"/>
    <mergeCell ref="C6:T6"/>
    <mergeCell ref="B11:C11"/>
    <mergeCell ref="U11:V11"/>
    <mergeCell ref="D11:S11"/>
    <mergeCell ref="A8:E8"/>
    <mergeCell ref="F8:W8"/>
    <mergeCell ref="W10:Y10"/>
    <mergeCell ref="AA10:AC10"/>
    <mergeCell ref="B12:C12"/>
    <mergeCell ref="U12:V12"/>
    <mergeCell ref="U15:V15"/>
  </mergeCells>
  <phoneticPr fontId="0" type="noConversion"/>
  <printOptions horizontalCentered="1" verticalCentered="1"/>
  <pageMargins left="0" right="0" top="0" bottom="0.19685039370078741" header="0" footer="0"/>
  <pageSetup paperSize="9" scale="80" orientation="landscape" horizontalDpi="4294967292" r:id="rId1"/>
  <headerFooter alignWithMargins="0">
    <oddFooter>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EURO</vt:lpstr>
      <vt:lpstr>EURO!Area_stampa</vt:lpstr>
    </vt:vector>
  </TitlesOfParts>
  <Company>Rosetti Marino spa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Comprovante ROSETTI MARINO SpA</dc:title>
  <dc:creator>cnildi</dc:creator>
  <dc:description>MOD.05</dc:description>
  <cp:lastModifiedBy>gtassinari</cp:lastModifiedBy>
  <cp:lastPrinted>2015-12-10T12:23:27Z</cp:lastPrinted>
  <dcterms:created xsi:type="dcterms:W3CDTF">1999-06-04T13:35:35Z</dcterms:created>
  <dcterms:modified xsi:type="dcterms:W3CDTF">2015-12-10T12:23:34Z</dcterms:modified>
  <cp:category>comprovante</cp:category>
</cp:coreProperties>
</file>